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1_EigeneDaten\01_Technik\01_Bücher\13_Skills+Tools\50_Anwendungen\Neu\"/>
    </mc:Choice>
  </mc:AlternateContent>
  <xr:revisionPtr revIDLastSave="0" documentId="13_ncr:1_{68330B89-3526-492A-A4E6-844B71426CA0}" xr6:coauthVersionLast="45" xr6:coauthVersionMax="45" xr10:uidLastSave="{00000000-0000-0000-0000-000000000000}"/>
  <bookViews>
    <workbookView xWindow="26715" yWindow="2700" windowWidth="18000" windowHeight="13665" xr2:uid="{0259D49F-4B8A-4CB7-B319-1A4149B9848A}"/>
  </bookViews>
  <sheets>
    <sheet name="Cover" sheetId="2" r:id="rId1"/>
    <sheet name="Datentabelle" sheetId="1" r:id="rId2"/>
  </sheets>
  <definedNames>
    <definedName name="Invest">Datentabelle!$E$6:$E$17</definedName>
    <definedName name="Jahr">Datentabelle!$A$5:$A$17</definedName>
    <definedName name="Laufzeit">Datentabelle!$B$2</definedName>
    <definedName name="Rück">Datentabelle!$F$6:$F$17</definedName>
    <definedName name="Rückfluss">Datentabelle!$B$5:$B$17</definedName>
    <definedName name="Werte">Datentabelle!$B$1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1" l="1"/>
  <c r="B6" i="1" l="1"/>
  <c r="G6" i="1"/>
  <c r="G7" i="1"/>
  <c r="G8" i="1"/>
  <c r="G9" i="1"/>
  <c r="G10" i="1"/>
  <c r="G11" i="1"/>
  <c r="G12" i="1"/>
  <c r="G13" i="1"/>
  <c r="G14" i="1"/>
  <c r="G15" i="1"/>
  <c r="G16" i="1"/>
  <c r="G17" i="1"/>
  <c r="B17" i="1" l="1"/>
  <c r="B15" i="1"/>
  <c r="B13" i="1"/>
  <c r="B11" i="1"/>
  <c r="B9" i="1"/>
  <c r="B5" i="1"/>
  <c r="B16" i="1"/>
  <c r="B14" i="1"/>
  <c r="B12" i="1"/>
  <c r="B10" i="1"/>
  <c r="B8" i="1"/>
  <c r="B7" i="1"/>
  <c r="G5" i="1" s="1"/>
  <c r="C5" i="1" l="1"/>
</calcChain>
</file>

<file path=xl/sharedStrings.xml><?xml version="1.0" encoding="utf-8"?>
<sst xmlns="http://schemas.openxmlformats.org/spreadsheetml/2006/main" count="22" uniqueCount="20">
  <si>
    <t>Investition
Rückfluss</t>
  </si>
  <si>
    <t>Laufzeit</t>
  </si>
  <si>
    <t>Jahr</t>
  </si>
  <si>
    <t>Rückfluss</t>
  </si>
  <si>
    <t>IKV</t>
  </si>
  <si>
    <t>Investition</t>
  </si>
  <si>
    <t>Skills + Tools</t>
  </si>
  <si>
    <t>1. Auflage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</si>
  <si>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</si>
  <si>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</si>
  <si>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</si>
  <si>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</si>
  <si>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</si>
  <si>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</si>
  <si>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</si>
  <si>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</si>
  <si>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</si>
  <si>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</si>
  <si>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Datentabelle mit mehr als zwei Variablen</t>
  </si>
  <si>
    <t>Datenauswertung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</si>
</sst>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&quot; Jahre&quot;"/>
    <numFmt numFmtId="165" formatCode="0.0%"/>
    <numFmt numFmtId="166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quotePrefix="1" applyBorder="1" applyAlignment="1">
      <alignment horizontal="right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0" fontId="0" fillId="2" borderId="1" xfId="0" applyFill="1" applyBorder="1" applyAlignment="1">
      <alignment wrapText="1"/>
    </xf>
    <xf numFmtId="166" fontId="0" fillId="0" borderId="1" xfId="0" applyNumberFormat="1" applyFont="1" applyBorder="1"/>
    <xf numFmtId="166" fontId="0" fillId="0" borderId="1" xfId="0" applyNumberFormat="1" applyBorder="1"/>
    <xf numFmtId="0" fontId="0" fillId="0" borderId="1" xfId="0" applyBorder="1" applyAlignment="1">
      <alignment horizontal="right" wrapText="1"/>
    </xf>
    <xf numFmtId="0" fontId="2" fillId="3" borderId="0" xfId="1" applyFont="1" applyFill="1" applyAlignment="1">
      <alignment horizontal="center"/>
    </xf>
    <xf numFmtId="0" fontId="3" fillId="0" borderId="0" xfId="1" applyFont="1"/>
    <xf numFmtId="0" fontId="1" fillId="0" borderId="0" xfId="1"/>
    <xf numFmtId="0" fontId="3" fillId="4" borderId="0" xfId="1" applyFont="1" applyFill="1"/>
    <xf numFmtId="0" fontId="3" fillId="4" borderId="0" xfId="1" applyFont="1" applyFill="1" applyAlignment="1">
      <alignment horizontal="right" indent="1"/>
    </xf>
    <xf numFmtId="0" fontId="3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3" fillId="0" borderId="0" xfId="1" applyFont="1" applyAlignment="1">
      <alignment horizontal="left" indent="1"/>
    </xf>
    <xf numFmtId="14" fontId="3" fillId="0" borderId="0" xfId="1" applyNumberFormat="1" applyFont="1" applyAlignment="1">
      <alignment horizontal="left" indent="1"/>
    </xf>
    <xf numFmtId="0" fontId="3" fillId="4" borderId="0" xfId="1" applyFont="1" applyFill="1" applyAlignment="1">
      <alignment horizontal="right"/>
    </xf>
    <xf numFmtId="14" fontId="3" fillId="0" borderId="0" xfId="1" applyNumberFormat="1" applyFont="1" applyAlignment="1">
      <alignment horizontal="left"/>
    </xf>
    <xf numFmtId="0" fontId="3" fillId="5" borderId="0" xfId="1" applyFont="1" applyFill="1" applyAlignment="1">
      <alignment horizontal="center" wrapText="1"/>
    </xf>
    <xf numFmtId="0" fontId="3" fillId="5" borderId="0" xfId="1" applyFont="1" applyFill="1" applyAlignment="1">
      <alignment horizontal="center"/>
    </xf>
  </cellXfs>
  <cellStyles count="2">
    <cellStyle name="Standard" xfId="0" builtinId="0"/>
    <cellStyle name="Standard 2 2 2" xfId="1" xr:uid="{BFDA22C5-1AA0-4F89-AC4B-C2F2EBC973EC}"/>
  </cellStyles>
  <dxfs count="0"/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EA06F-0112-40D6-A125-DD83059EDD9E}">
  <sheetPr codeName="Tabelle1"/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13" customWidth="1"/>
    <col min="2" max="2" width="23.140625" style="13" customWidth="1"/>
    <col min="3" max="3" width="53.42578125" style="13" customWidth="1"/>
    <col min="4" max="16384" width="11.42578125" style="13"/>
  </cols>
  <sheetData>
    <row r="2" spans="2:3" x14ac:dyDescent="0.25">
      <c r="B2" s="11"/>
      <c r="C2" s="12"/>
    </row>
    <row r="3" spans="2:3" x14ac:dyDescent="0.25">
      <c r="B3" s="11" t="s">
        <v>6</v>
      </c>
      <c r="C3" s="12"/>
    </row>
    <row r="4" spans="2:3" x14ac:dyDescent="0.25">
      <c r="B4" s="11" t="s">
        <v>7</v>
      </c>
      <c r="C4" s="12"/>
    </row>
    <row r="5" spans="2:3" x14ac:dyDescent="0.25">
      <c r="B5" s="11"/>
      <c r="C5" s="12"/>
    </row>
    <row r="6" spans="2:3" x14ac:dyDescent="0.25">
      <c r="B6" s="14"/>
      <c r="C6" s="12"/>
    </row>
    <row r="7" spans="2:3" x14ac:dyDescent="0.25">
      <c r="B7" s="15" t="s">
        <v>8</v>
      </c>
      <c r="C7" s="16">
        <v>9</v>
      </c>
    </row>
    <row r="8" spans="2:3" x14ac:dyDescent="0.25">
      <c r="B8" s="15" t="s">
        <v>9</v>
      </c>
      <c r="C8" s="17" t="s">
        <v>19</v>
      </c>
    </row>
    <row r="9" spans="2:3" x14ac:dyDescent="0.25">
      <c r="B9" s="15"/>
      <c r="C9" s="18"/>
    </row>
    <row r="10" spans="2:3" x14ac:dyDescent="0.25">
      <c r="B10" s="15" t="s">
        <v>10</v>
      </c>
      <c r="C10" s="18" t="s">
        <v>18</v>
      </c>
    </row>
    <row r="11" spans="2:3" x14ac:dyDescent="0.25">
      <c r="B11" s="15"/>
      <c r="C11" s="18"/>
    </row>
    <row r="12" spans="2:3" x14ac:dyDescent="0.25">
      <c r="B12" s="15"/>
      <c r="C12" s="18" t="s">
        <v>11</v>
      </c>
    </row>
    <row r="13" spans="2:3" x14ac:dyDescent="0.25">
      <c r="B13" s="15"/>
      <c r="C13" s="18"/>
    </row>
    <row r="14" spans="2:3" x14ac:dyDescent="0.25">
      <c r="B14" s="15"/>
      <c r="C14" s="18"/>
    </row>
    <row r="15" spans="2:3" x14ac:dyDescent="0.25">
      <c r="B15" s="15"/>
      <c r="C15" s="18"/>
    </row>
    <row r="16" spans="2:3" x14ac:dyDescent="0.25">
      <c r="B16" s="15"/>
      <c r="C16" s="18"/>
    </row>
    <row r="17" spans="2:3" x14ac:dyDescent="0.25">
      <c r="B17" s="15"/>
      <c r="C17" s="18"/>
    </row>
    <row r="18" spans="2:3" x14ac:dyDescent="0.25">
      <c r="B18" s="15" t="s">
        <v>12</v>
      </c>
      <c r="C18" s="18" t="s">
        <v>13</v>
      </c>
    </row>
    <row r="19" spans="2:3" x14ac:dyDescent="0.25">
      <c r="B19" s="15" t="s">
        <v>14</v>
      </c>
      <c r="C19" s="19">
        <v>43991</v>
      </c>
    </row>
    <row r="20" spans="2:3" x14ac:dyDescent="0.25">
      <c r="B20" s="15" t="s">
        <v>15</v>
      </c>
      <c r="C20" s="18" t="s">
        <v>16</v>
      </c>
    </row>
    <row r="21" spans="2:3" x14ac:dyDescent="0.25">
      <c r="B21" s="20"/>
      <c r="C21" s="21"/>
    </row>
    <row r="22" spans="2:3" x14ac:dyDescent="0.25">
      <c r="B22" s="22"/>
      <c r="C22" s="12"/>
    </row>
    <row r="23" spans="2:3" x14ac:dyDescent="0.25">
      <c r="B23" s="22" t="s">
        <v>17</v>
      </c>
      <c r="C23" s="12"/>
    </row>
    <row r="24" spans="2:3" x14ac:dyDescent="0.25">
      <c r="B24" s="23"/>
      <c r="C24" s="1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40FA2-7751-4464-BC98-93A0678CB384}">
  <dimension ref="A1:R17"/>
  <sheetViews>
    <sheetView showGridLines="0" workbookViewId="0">
      <selection activeCell="G5" sqref="G5:R17"/>
    </sheetView>
  </sheetViews>
  <sheetFormatPr baseColWidth="10" defaultRowHeight="15" x14ac:dyDescent="0.25"/>
  <cols>
    <col min="5" max="5" width="12.28515625" bestFit="1" customWidth="1"/>
    <col min="7" max="7" width="12.28515625" bestFit="1" customWidth="1"/>
    <col min="8" max="9" width="11.28515625" bestFit="1" customWidth="1"/>
    <col min="10" max="16" width="11.28515625" hidden="1" customWidth="1"/>
    <col min="17" max="18" width="11.28515625" bestFit="1" customWidth="1"/>
  </cols>
  <sheetData>
    <row r="1" spans="1:18" ht="30" x14ac:dyDescent="0.25">
      <c r="A1" s="2" t="s">
        <v>0</v>
      </c>
      <c r="B1" s="3" t="str">
        <f>"-125.000 €" &amp; CHAR(10)&amp;"5.000 €"</f>
        <v>-125.000 €
5.000 €</v>
      </c>
      <c r="D1" s="1"/>
    </row>
    <row r="2" spans="1:18" x14ac:dyDescent="0.25">
      <c r="A2" s="4" t="s">
        <v>1</v>
      </c>
      <c r="B2" s="5">
        <v>12</v>
      </c>
    </row>
    <row r="4" spans="1:18" x14ac:dyDescent="0.25">
      <c r="A4" s="4" t="s">
        <v>2</v>
      </c>
      <c r="B4" s="4" t="s">
        <v>3</v>
      </c>
      <c r="C4" s="4" t="s">
        <v>4</v>
      </c>
      <c r="E4" s="4" t="s">
        <v>5</v>
      </c>
      <c r="F4" s="4" t="s">
        <v>3</v>
      </c>
      <c r="G4" s="4"/>
      <c r="H4" s="4" t="s">
        <v>1</v>
      </c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30" x14ac:dyDescent="0.25">
      <c r="A5" s="4">
        <v>0</v>
      </c>
      <c r="B5" s="4">
        <f>LEFT(Werte,-1+FIND(CHAR(10),Werte))*1</f>
        <v>-125000</v>
      </c>
      <c r="C5" s="6">
        <f>IRR(Rückfluss)</f>
        <v>-9.8113034526911003E-2</v>
      </c>
      <c r="E5" s="4"/>
      <c r="F5" s="4"/>
      <c r="G5" s="7" t="str">
        <f>TEXT(IRR(Rückfluss),"0,0 %") &amp; CHAR(10) &amp; TEXT(NPV(6%,Rückfluss),"#.##0,00 €")</f>
        <v>-9,8 %
-78.378,09 €</v>
      </c>
      <c r="H5" s="4">
        <v>10</v>
      </c>
      <c r="I5" s="4">
        <v>11</v>
      </c>
      <c r="J5" s="4">
        <v>12</v>
      </c>
      <c r="K5" s="4">
        <v>13</v>
      </c>
      <c r="L5" s="4">
        <v>14</v>
      </c>
      <c r="M5" s="4">
        <v>15</v>
      </c>
      <c r="N5" s="4">
        <v>16</v>
      </c>
      <c r="O5" s="4">
        <v>17</v>
      </c>
      <c r="P5" s="4">
        <v>18</v>
      </c>
      <c r="Q5" s="4">
        <v>19</v>
      </c>
      <c r="R5" s="4">
        <v>20</v>
      </c>
    </row>
    <row r="6" spans="1:18" ht="30" x14ac:dyDescent="0.25">
      <c r="A6" s="4">
        <v>1</v>
      </c>
      <c r="B6" s="4">
        <f t="shared" ref="B6:B17" si="0">IF(Jahr&lt;=Laufzeit,MID(Werte,FIND(CHAR(10),Werte)+1,99)*1,0)</f>
        <v>5000</v>
      </c>
      <c r="C6" s="4"/>
      <c r="E6" s="8">
        <v>-125000</v>
      </c>
      <c r="F6" s="9">
        <v>8000</v>
      </c>
      <c r="G6" s="10" t="str">
        <f t="shared" ref="G6:G17" si="1">TEXT(Invest,"#.##0,00 €") &amp; CHAR(10) &amp; TEXT(Rück,"#.##0,00 €")</f>
        <v>-125.000,00 €
8.000,00 €</v>
      </c>
      <c r="H6" s="10" t="str">
        <f t="dataTable" ref="H6:R17" dt2D="1" dtr="1" r1="B2" r2="B1"/>
        <v>-7,4 %
-62.376,70 €</v>
      </c>
      <c r="I6" s="10" t="str">
        <v>-5,4 %
-58.400,95 €</v>
      </c>
      <c r="J6" s="10" t="str">
        <v>-3,8 %
-54.650,23 €</v>
      </c>
      <c r="K6" s="10" t="str">
        <v>-3,8 %
-54.650,23 €</v>
      </c>
      <c r="L6" s="10" t="str">
        <v>-3,8 %
-54.650,23 €</v>
      </c>
      <c r="M6" s="10" t="str">
        <v>-3,8 %
-54.650,23 €</v>
      </c>
      <c r="N6" s="10" t="str">
        <v>-3,8 %
-54.650,23 €</v>
      </c>
      <c r="O6" s="10" t="str">
        <v>-3,8 %
-54.650,23 €</v>
      </c>
      <c r="P6" s="10" t="str">
        <v>-3,8 %
-54.650,23 €</v>
      </c>
      <c r="Q6" s="2" t="str">
        <v>-3,8 %
-54.650,23 €</v>
      </c>
      <c r="R6" s="2" t="str">
        <v>-3,8 %
-54.650,23 €</v>
      </c>
    </row>
    <row r="7" spans="1:18" ht="30" x14ac:dyDescent="0.25">
      <c r="A7" s="4">
        <v>2</v>
      </c>
      <c r="B7" s="4">
        <f t="shared" si="0"/>
        <v>5000</v>
      </c>
      <c r="C7" s="4"/>
      <c r="E7" s="8">
        <v>-125000</v>
      </c>
      <c r="F7" s="9">
        <v>10000</v>
      </c>
      <c r="G7" s="10" t="str">
        <f t="shared" si="1"/>
        <v>-125.000,00 €
10.000,00 €</v>
      </c>
      <c r="H7" s="10" t="str">
        <v>-3,9 %
-48.489,74 €</v>
      </c>
      <c r="I7" s="10" t="str">
        <v>-2,1 %
-43.520,05 €</v>
      </c>
      <c r="J7" s="10" t="str">
        <v>-0,6 %
-38.831,66 €</v>
      </c>
      <c r="K7" s="10" t="str">
        <v>-0,6 %
-38.831,66 €</v>
      </c>
      <c r="L7" s="10" t="str">
        <v>-0,6 %
-38.831,66 €</v>
      </c>
      <c r="M7" s="10" t="str">
        <v>-0,6 %
-38.831,66 €</v>
      </c>
      <c r="N7" s="10" t="str">
        <v>-0,6 %
-38.831,66 €</v>
      </c>
      <c r="O7" s="10" t="str">
        <v>-0,6 %
-38.831,66 €</v>
      </c>
      <c r="P7" s="10" t="str">
        <v>-0,6 %
-38.831,66 €</v>
      </c>
      <c r="Q7" s="2" t="str">
        <v>-0,6 %
-38.831,66 €</v>
      </c>
      <c r="R7" s="2" t="str">
        <v>-0,6 %
-38.831,66 €</v>
      </c>
    </row>
    <row r="8" spans="1:18" ht="30" x14ac:dyDescent="0.25">
      <c r="A8" s="4">
        <v>3</v>
      </c>
      <c r="B8" s="4">
        <f t="shared" si="0"/>
        <v>5000</v>
      </c>
      <c r="C8" s="4"/>
      <c r="E8" s="8">
        <v>-125000</v>
      </c>
      <c r="F8" s="9">
        <v>12000</v>
      </c>
      <c r="G8" s="10" t="str">
        <f t="shared" si="1"/>
        <v>-125.000,00 €
12.000,00 €</v>
      </c>
      <c r="H8" s="10" t="str">
        <v>-0,7 %
-34.602,79 €</v>
      </c>
      <c r="I8" s="10" t="str">
        <v>0,9 %
-28.639,16 €</v>
      </c>
      <c r="J8" s="10" t="str">
        <v>2,2 %
-23.013,09 €</v>
      </c>
      <c r="K8" s="10" t="str">
        <v>2,2 %
-23.013,09 €</v>
      </c>
      <c r="L8" s="10" t="str">
        <v>2,2 %
-23.013,09 €</v>
      </c>
      <c r="M8" s="10" t="str">
        <v>2,2 %
-23.013,09 €</v>
      </c>
      <c r="N8" s="10" t="str">
        <v>2,2 %
-23.013,09 €</v>
      </c>
      <c r="O8" s="10" t="str">
        <v>2,2 %
-23.013,09 €</v>
      </c>
      <c r="P8" s="10" t="str">
        <v>2,2 %
-23.013,09 €</v>
      </c>
      <c r="Q8" s="2" t="str">
        <v>2,2 %
-23.013,09 €</v>
      </c>
      <c r="R8" s="2" t="str">
        <v>2,2 %
-23.013,09 €</v>
      </c>
    </row>
    <row r="9" spans="1:18" ht="30" x14ac:dyDescent="0.25">
      <c r="A9" s="4">
        <v>4</v>
      </c>
      <c r="B9" s="4">
        <f t="shared" si="0"/>
        <v>5000</v>
      </c>
      <c r="C9" s="4"/>
      <c r="E9" s="8">
        <v>-120000</v>
      </c>
      <c r="F9" s="9">
        <v>8000</v>
      </c>
      <c r="G9" s="10" t="str">
        <f t="shared" si="1"/>
        <v>-120.000,00 €
8.000,00 €</v>
      </c>
      <c r="H9" s="10" t="str">
        <v>-6,8 %
-57.659,72 €</v>
      </c>
      <c r="I9" s="10" t="str">
        <v>-4,8 %
-53.683,97 €</v>
      </c>
      <c r="J9" s="10" t="str">
        <v>-3,3 %
-49.933,25 €</v>
      </c>
      <c r="K9" s="10" t="str">
        <v>-3,3 %
-49.933,25 €</v>
      </c>
      <c r="L9" s="10" t="str">
        <v>-3,3 %
-49.933,25 €</v>
      </c>
      <c r="M9" s="10" t="str">
        <v>-3,3 %
-49.933,25 €</v>
      </c>
      <c r="N9" s="10" t="str">
        <v>-3,3 %
-49.933,25 €</v>
      </c>
      <c r="O9" s="10" t="str">
        <v>-3,3 %
-49.933,25 €</v>
      </c>
      <c r="P9" s="10" t="str">
        <v>-3,3 %
-49.933,25 €</v>
      </c>
      <c r="Q9" s="2" t="str">
        <v>-3,3 %
-49.933,25 €</v>
      </c>
      <c r="R9" s="2" t="str">
        <v>-3,3 %
-49.933,25 €</v>
      </c>
    </row>
    <row r="10" spans="1:18" ht="30" x14ac:dyDescent="0.25">
      <c r="A10" s="4">
        <v>5</v>
      </c>
      <c r="B10" s="4">
        <f t="shared" si="0"/>
        <v>5000</v>
      </c>
      <c r="C10" s="4"/>
      <c r="E10" s="8">
        <v>-120000</v>
      </c>
      <c r="F10" s="9">
        <v>10000</v>
      </c>
      <c r="G10" s="10" t="str">
        <f t="shared" si="1"/>
        <v>-120.000,00 €
10.000,00 €</v>
      </c>
      <c r="H10" s="10" t="str">
        <v>-3,2 %
-43.772,76 €</v>
      </c>
      <c r="I10" s="10" t="str">
        <v>-1,4 %
-38.803,07 €</v>
      </c>
      <c r="J10" s="10" t="str">
        <v>0,0 %
-34.114,68 €</v>
      </c>
      <c r="K10" s="10" t="str">
        <v>0,0 %
-34.114,68 €</v>
      </c>
      <c r="L10" s="10" t="str">
        <v>0,0 %
-34.114,68 €</v>
      </c>
      <c r="M10" s="10" t="str">
        <v>0,0 %
-34.114,68 €</v>
      </c>
      <c r="N10" s="10" t="str">
        <v>0,0 %
-34.114,68 €</v>
      </c>
      <c r="O10" s="10" t="str">
        <v>0,0 %
-34.114,68 €</v>
      </c>
      <c r="P10" s="10" t="str">
        <v>0,0 %
-34.114,68 €</v>
      </c>
      <c r="Q10" s="2" t="str">
        <v>0,0 %
-34.114,68 €</v>
      </c>
      <c r="R10" s="2" t="str">
        <v>0,0 %
-34.114,68 €</v>
      </c>
    </row>
    <row r="11" spans="1:18" ht="30" x14ac:dyDescent="0.25">
      <c r="A11" s="4">
        <v>6</v>
      </c>
      <c r="B11" s="4">
        <f t="shared" si="0"/>
        <v>5000</v>
      </c>
      <c r="C11" s="4"/>
      <c r="E11" s="8">
        <v>-120000</v>
      </c>
      <c r="F11" s="9">
        <v>12000</v>
      </c>
      <c r="G11" s="10" t="str">
        <f t="shared" si="1"/>
        <v>-120.000,00 €
12.000,00 €</v>
      </c>
      <c r="H11" s="10" t="str">
        <v>0,0 %
-29.885,81 €</v>
      </c>
      <c r="I11" s="10" t="str">
        <v>1,6 %
-23.922,17 €</v>
      </c>
      <c r="J11" s="10" t="str">
        <v>2,9 %
-18.296,11 €</v>
      </c>
      <c r="K11" s="10" t="str">
        <v>2,9 %
-18.296,11 €</v>
      </c>
      <c r="L11" s="10" t="str">
        <v>2,9 %
-18.296,11 €</v>
      </c>
      <c r="M11" s="10" t="str">
        <v>2,9 %
-18.296,11 €</v>
      </c>
      <c r="N11" s="10" t="str">
        <v>2,9 %
-18.296,11 €</v>
      </c>
      <c r="O11" s="10" t="str">
        <v>2,9 %
-18.296,11 €</v>
      </c>
      <c r="P11" s="10" t="str">
        <v>2,9 %
-18.296,11 €</v>
      </c>
      <c r="Q11" s="2" t="str">
        <v>2,9 %
-18.296,11 €</v>
      </c>
      <c r="R11" s="2" t="str">
        <v>2,9 %
-18.296,11 €</v>
      </c>
    </row>
    <row r="12" spans="1:18" ht="30" x14ac:dyDescent="0.25">
      <c r="A12" s="4">
        <v>7</v>
      </c>
      <c r="B12" s="4">
        <f t="shared" si="0"/>
        <v>5000</v>
      </c>
      <c r="C12" s="4"/>
      <c r="E12" s="8">
        <v>-115000</v>
      </c>
      <c r="F12" s="9">
        <v>8000</v>
      </c>
      <c r="G12" s="10" t="str">
        <f t="shared" si="1"/>
        <v>-115.000,00 €
8.000,00 €</v>
      </c>
      <c r="H12" s="10" t="str">
        <v>-6,1 %
-52.942,74 €</v>
      </c>
      <c r="I12" s="10" t="str">
        <v>-4,2 %
-48.966,98 €</v>
      </c>
      <c r="J12" s="10" t="str">
        <v>-2,7 %
-45.216,27 €</v>
      </c>
      <c r="K12" s="10" t="str">
        <v>-2,7 %
-45.216,27 €</v>
      </c>
      <c r="L12" s="10" t="str">
        <v>-2,7 %
-45.216,27 €</v>
      </c>
      <c r="M12" s="10" t="str">
        <v>-2,7 %
-45.216,27 €</v>
      </c>
      <c r="N12" s="10" t="str">
        <v>-2,7 %
-45.216,27 €</v>
      </c>
      <c r="O12" s="10" t="str">
        <v>-2,7 %
-45.216,27 €</v>
      </c>
      <c r="P12" s="10" t="str">
        <v>-2,7 %
-45.216,27 €</v>
      </c>
      <c r="Q12" s="2" t="str">
        <v>-2,7 %
-45.216,27 €</v>
      </c>
      <c r="R12" s="2" t="str">
        <v>-2,7 %
-45.216,27 €</v>
      </c>
    </row>
    <row r="13" spans="1:18" ht="30" x14ac:dyDescent="0.25">
      <c r="A13" s="4">
        <v>8</v>
      </c>
      <c r="B13" s="4">
        <f t="shared" si="0"/>
        <v>5000</v>
      </c>
      <c r="C13" s="4"/>
      <c r="E13" s="8">
        <v>-115000</v>
      </c>
      <c r="F13" s="9">
        <v>10000</v>
      </c>
      <c r="G13" s="10" t="str">
        <f t="shared" si="1"/>
        <v>-115.000,00 €
10.000,00 €</v>
      </c>
      <c r="H13" s="10" t="str">
        <v>-2,5 %
-39.055,78 €</v>
      </c>
      <c r="I13" s="10" t="str">
        <v>-0,7 %
-34.086,09 €</v>
      </c>
      <c r="J13" s="10" t="str">
        <v>0,7 %
-29.397,70 €</v>
      </c>
      <c r="K13" s="10" t="str">
        <v>0,7 %
-29.397,70 €</v>
      </c>
      <c r="L13" s="10" t="str">
        <v>0,7 %
-29.397,70 €</v>
      </c>
      <c r="M13" s="10" t="str">
        <v>0,7 %
-29.397,70 €</v>
      </c>
      <c r="N13" s="10" t="str">
        <v>0,7 %
-29.397,70 €</v>
      </c>
      <c r="O13" s="10" t="str">
        <v>0,7 %
-29.397,70 €</v>
      </c>
      <c r="P13" s="10" t="str">
        <v>0,7 %
-29.397,70 €</v>
      </c>
      <c r="Q13" s="2" t="str">
        <v>0,7 %
-29.397,70 €</v>
      </c>
      <c r="R13" s="2" t="str">
        <v>0,7 %
-29.397,70 €</v>
      </c>
    </row>
    <row r="14" spans="1:18" ht="30" x14ac:dyDescent="0.25">
      <c r="A14" s="4">
        <v>9</v>
      </c>
      <c r="B14" s="4">
        <f t="shared" si="0"/>
        <v>5000</v>
      </c>
      <c r="C14" s="4"/>
      <c r="E14" s="8">
        <v>-115000</v>
      </c>
      <c r="F14" s="9">
        <v>12000</v>
      </c>
      <c r="G14" s="10" t="str">
        <f t="shared" si="1"/>
        <v>-115.000,00 €
12.000,00 €</v>
      </c>
      <c r="H14" s="10" t="str">
        <v>0,8 %
-25.168,83 €</v>
      </c>
      <c r="I14" s="10" t="str">
        <v>2,4 %
-19.205,19 €</v>
      </c>
      <c r="J14" s="10" t="str">
        <v>3,6 %
-13.579,13 €</v>
      </c>
      <c r="K14" s="10" t="str">
        <v>3,6 %
-13.579,13 €</v>
      </c>
      <c r="L14" s="10" t="str">
        <v>3,6 %
-13.579,13 €</v>
      </c>
      <c r="M14" s="10" t="str">
        <v>3,6 %
-13.579,13 €</v>
      </c>
      <c r="N14" s="10" t="str">
        <v>3,6 %
-13.579,13 €</v>
      </c>
      <c r="O14" s="10" t="str">
        <v>3,6 %
-13.579,13 €</v>
      </c>
      <c r="P14" s="10" t="str">
        <v>3,6 %
-13.579,13 €</v>
      </c>
      <c r="Q14" s="2" t="str">
        <v>3,6 %
-13.579,13 €</v>
      </c>
      <c r="R14" s="2" t="str">
        <v>3,6 %
-13.579,13 €</v>
      </c>
    </row>
    <row r="15" spans="1:18" ht="30" x14ac:dyDescent="0.25">
      <c r="A15" s="4">
        <v>10</v>
      </c>
      <c r="B15" s="4">
        <f t="shared" si="0"/>
        <v>5000</v>
      </c>
      <c r="C15" s="4"/>
      <c r="E15" s="8">
        <v>-110000</v>
      </c>
      <c r="F15" s="9">
        <v>8000</v>
      </c>
      <c r="G15" s="10" t="str">
        <f t="shared" si="1"/>
        <v>-110.000,00 €
8.000,00 €</v>
      </c>
      <c r="H15" s="10" t="str">
        <v>-5,4 %
-48.225,76 €</v>
      </c>
      <c r="I15" s="10" t="str">
        <v>-3,5 %
-44.250,00 €</v>
      </c>
      <c r="J15" s="10" t="str">
        <v>-2,0 %
-40.499,29 €</v>
      </c>
      <c r="K15" s="10" t="str">
        <v>-2,0 %
-40.499,29 €</v>
      </c>
      <c r="L15" s="10" t="str">
        <v>-2,0 %
-40.499,29 €</v>
      </c>
      <c r="M15" s="10" t="str">
        <v>-2,0 %
-40.499,29 €</v>
      </c>
      <c r="N15" s="10" t="str">
        <v>-2,0 %
-40.499,29 €</v>
      </c>
      <c r="O15" s="10" t="str">
        <v>-2,0 %
-40.499,29 €</v>
      </c>
      <c r="P15" s="10" t="str">
        <v>-2,0 %
-40.499,29 €</v>
      </c>
      <c r="Q15" s="2" t="str">
        <v>-2,0 %
-40.499,29 €</v>
      </c>
      <c r="R15" s="2" t="str">
        <v>-2,0 %
-40.499,29 €</v>
      </c>
    </row>
    <row r="16" spans="1:18" ht="30" x14ac:dyDescent="0.25">
      <c r="A16" s="4">
        <v>11</v>
      </c>
      <c r="B16" s="4">
        <f t="shared" si="0"/>
        <v>5000</v>
      </c>
      <c r="C16" s="4"/>
      <c r="E16" s="8">
        <v>-110000</v>
      </c>
      <c r="F16" s="9">
        <v>10000</v>
      </c>
      <c r="G16" s="10" t="str">
        <f t="shared" si="1"/>
        <v>-110.000,00 €
10.000,00 €</v>
      </c>
      <c r="H16" s="10" t="str">
        <v>-1,7 %
-34.338,80 €</v>
      </c>
      <c r="I16" s="10" t="str">
        <v>0,0 %
-29.369,11 €</v>
      </c>
      <c r="J16" s="10" t="str">
        <v>1,4 %
-24.680,72 €</v>
      </c>
      <c r="K16" s="10" t="str">
        <v>1,4 %
-24.680,72 €</v>
      </c>
      <c r="L16" s="10" t="str">
        <v>1,4 %
-24.680,72 €</v>
      </c>
      <c r="M16" s="10" t="str">
        <v>1,4 %
-24.680,72 €</v>
      </c>
      <c r="N16" s="10" t="str">
        <v>1,4 %
-24.680,72 €</v>
      </c>
      <c r="O16" s="10" t="str">
        <v>1,4 %
-24.680,72 €</v>
      </c>
      <c r="P16" s="10" t="str">
        <v>1,4 %
-24.680,72 €</v>
      </c>
      <c r="Q16" s="2" t="str">
        <v>1,4 %
-24.680,72 €</v>
      </c>
      <c r="R16" s="2" t="str">
        <v>1,4 %
-24.680,72 €</v>
      </c>
    </row>
    <row r="17" spans="1:18" ht="30" x14ac:dyDescent="0.25">
      <c r="A17" s="4">
        <v>12</v>
      </c>
      <c r="B17" s="4">
        <f t="shared" si="0"/>
        <v>5000</v>
      </c>
      <c r="C17" s="4"/>
      <c r="E17" s="8">
        <v>-110000</v>
      </c>
      <c r="F17" s="9">
        <v>12000</v>
      </c>
      <c r="G17" s="10" t="str">
        <f t="shared" si="1"/>
        <v>-110.000,00 €
12.000,00 €</v>
      </c>
      <c r="H17" s="10" t="str">
        <v>1,6 %
-20.451,84 €</v>
      </c>
      <c r="I17" s="10" t="str">
        <v>3,2 %
-14.488,21 €</v>
      </c>
      <c r="J17" s="10" t="str">
        <v>4,4 %
-8.862,14 €</v>
      </c>
      <c r="K17" s="10" t="str">
        <v>4,4 %
-8.862,14 €</v>
      </c>
      <c r="L17" s="10" t="str">
        <v>4,4 %
-8.862,14 €</v>
      </c>
      <c r="M17" s="10" t="str">
        <v>4,4 %
-8.862,14 €</v>
      </c>
      <c r="N17" s="10" t="str">
        <v>4,4 %
-8.862,14 €</v>
      </c>
      <c r="O17" s="10" t="str">
        <v>4,4 %
-8.862,14 €</v>
      </c>
      <c r="P17" s="10" t="str">
        <v>4,4 %
-8.862,14 €</v>
      </c>
      <c r="Q17" s="2" t="str">
        <v>4,4 %
-8.862,14 €</v>
      </c>
      <c r="R17" s="2" t="str">
        <v>4,4 %
-8.862,14 €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Cover</vt:lpstr>
      <vt:lpstr>Datentabelle</vt:lpstr>
      <vt:lpstr>Invest</vt:lpstr>
      <vt:lpstr>Jahr</vt:lpstr>
      <vt:lpstr>Laufzeit</vt:lpstr>
      <vt:lpstr>Rück</vt:lpstr>
      <vt:lpstr>Rückfluss</vt:lpstr>
      <vt:lpstr>Werte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2020-05-12T20:06:41Z</dcterms:created>
  <dcterms:modified xsi:type="dcterms:W3CDTF">2020-06-10T22:17:31Z</dcterms:modified>
</cp:coreProperties>
</file>