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73C2C6DA-0D9C-41F9-8E3B-ED760042F9DB}" xr6:coauthVersionLast="47" xr6:coauthVersionMax="47" xr10:uidLastSave="{00000000-0000-0000-0000-000000000000}"/>
  <bookViews>
    <workbookView xWindow="-19875" yWindow="-2940" windowWidth="17910" windowHeight="11145" xr2:uid="{4A31628B-CBAD-4A9A-B429-7FD99AC1EA3C}"/>
  </bookViews>
  <sheets>
    <sheet name="Cover" sheetId="3" r:id="rId1"/>
    <sheet name="Tilgungsplan" sheetId="1" r:id="rId2"/>
  </sheets>
  <externalReferences>
    <externalReference r:id="rId3"/>
  </externalReferences>
  <definedNames>
    <definedName name="Anfangskapital">Tilgungsplan!$C$1</definedName>
    <definedName name="Endkapital">Tilgungsplan!$C$2</definedName>
    <definedName name="gelegentlich">[1]Marktanalyse!$C$2:$C$8</definedName>
    <definedName name="intensiv">[1]Marktanalyse!$B$2:$B$8</definedName>
    <definedName name="Laufzeit">Tilgungsplan!$C$4</definedName>
    <definedName name="selten">[1]Marktanalyse!$D$2:$D$8</definedName>
    <definedName name="Tilgung">Tilgungsplan!$C$5</definedName>
    <definedName name="Zinssatz">Tilgungsplan!$C$3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9" i="1"/>
  <c r="D8" i="1"/>
  <c r="B8" i="1"/>
  <c r="C8" i="1" s="1"/>
  <c r="F8" i="1" l="1"/>
  <c r="B9" i="1" s="1"/>
  <c r="C9" i="1" s="1"/>
  <c r="E9" i="1" s="1"/>
  <c r="E8" i="1"/>
  <c r="F9" i="1" l="1"/>
  <c r="B10" i="1" s="1"/>
  <c r="C10" i="1" s="1"/>
  <c r="E10" i="1" s="1"/>
  <c r="F10" i="1" l="1"/>
  <c r="B11" i="1" s="1"/>
  <c r="C11" i="1" s="1"/>
  <c r="E11" i="1" s="1"/>
  <c r="F11" i="1" l="1"/>
  <c r="B12" i="1" s="1"/>
  <c r="C12" i="1" s="1"/>
  <c r="E12" i="1" s="1"/>
  <c r="F12" i="1" l="1"/>
  <c r="B13" i="1" s="1"/>
  <c r="C13" i="1" s="1"/>
  <c r="E13" i="1" s="1"/>
  <c r="F13" i="1" l="1"/>
</calcChain>
</file>

<file path=xl/sharedStrings.xml><?xml version="1.0" encoding="utf-8"?>
<sst xmlns="http://schemas.openxmlformats.org/spreadsheetml/2006/main" count="25" uniqueCount="23">
  <si>
    <t>Anfangskapital</t>
  </si>
  <si>
    <t>Endkapital</t>
  </si>
  <si>
    <t>Zinssatz</t>
  </si>
  <si>
    <t>Laufzeit</t>
  </si>
  <si>
    <t>Tilgungsbetrag</t>
  </si>
  <si>
    <t>Jahr</t>
  </si>
  <si>
    <t>Zinsen</t>
  </si>
  <si>
    <t>Tilgung</t>
  </si>
  <si>
    <t>Annuität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</si>
  <si>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</si>
  <si>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</si>
  <si>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</si>
  <si>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</si>
  <si>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</si>
  <si>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</si>
  <si>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</si>
  <si>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</si>
  <si>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</si>
  <si>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</si>
  <si>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Zielwertsuche</t>
  </si>
  <si>
    <t>Skills + Tools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</si>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</sst>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&quot; Jahre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0" fillId="0" borderId="1" xfId="0" applyNumberFormat="1" applyBorder="1"/>
    <xf numFmtId="10" fontId="0" fillId="0" borderId="1" xfId="0" applyNumberFormat="1" applyBorder="1"/>
    <xf numFmtId="165" fontId="0" fillId="0" borderId="1" xfId="0" applyNumberFormat="1" applyBorder="1"/>
    <xf numFmtId="0" fontId="0" fillId="0" borderId="1" xfId="0" applyBorder="1"/>
    <xf numFmtId="164" fontId="0" fillId="5" borderId="1" xfId="0" applyNumberFormat="1" applyFill="1" applyBorder="1"/>
    <xf numFmtId="0" fontId="2" fillId="2" borderId="0" xfId="2" applyFont="1" applyFill="1" applyAlignment="1">
      <alignment horizontal="center"/>
    </xf>
    <xf numFmtId="0" fontId="3" fillId="0" borderId="0" xfId="2" applyFont="1"/>
    <xf numFmtId="0" fontId="1" fillId="0" borderId="0" xfId="2"/>
    <xf numFmtId="0" fontId="3" fillId="3" borderId="0" xfId="2" applyFont="1" applyFill="1"/>
    <xf numFmtId="0" fontId="3" fillId="3" borderId="0" xfId="2" applyFont="1" applyFill="1" applyAlignment="1">
      <alignment horizontal="right" indent="1"/>
    </xf>
    <xf numFmtId="0" fontId="3" fillId="0" borderId="0" xfId="2" quotePrefix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3" fillId="0" borderId="0" xfId="2" applyFont="1" applyAlignment="1">
      <alignment horizontal="left" indent="1"/>
    </xf>
    <xf numFmtId="14" fontId="3" fillId="0" borderId="0" xfId="2" applyNumberFormat="1" applyFont="1" applyAlignment="1">
      <alignment horizontal="left" indent="1"/>
    </xf>
    <xf numFmtId="0" fontId="3" fillId="3" borderId="0" xfId="2" applyFont="1" applyFill="1" applyAlignment="1">
      <alignment horizontal="right"/>
    </xf>
    <xf numFmtId="14" fontId="3" fillId="0" borderId="0" xfId="2" applyNumberFormat="1" applyFont="1" applyAlignment="1">
      <alignment horizontal="left"/>
    </xf>
    <xf numFmtId="0" fontId="3" fillId="4" borderId="0" xfId="2" applyFont="1" applyFill="1" applyAlignment="1">
      <alignment horizontal="center" wrapText="1"/>
    </xf>
    <xf numFmtId="0" fontId="3" fillId="4" borderId="0" xfId="2" applyFont="1" applyFill="1" applyAlignment="1">
      <alignment horizontal="center"/>
    </xf>
    <xf numFmtId="0" fontId="0" fillId="0" borderId="1" xfId="0" applyBorder="1" applyAlignment="1">
      <alignment horizontal="right"/>
    </xf>
  </cellXfs>
  <cellStyles count="3">
    <cellStyle name="Standard" xfId="0" builtinId="0"/>
    <cellStyle name="Standard 2 2" xfId="1" xr:uid="{34FDCFCA-EBD9-4E07-A888-B155DF69DC12}"/>
    <cellStyle name="Standard 2 2 2" xfId="2" xr:uid="{326ACAFA-0E25-4712-8F92-F211E21A023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Zins- und Tilgungsbeträge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Zinsen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Tilgungsplan!$C$8:$C$13</c:f>
              <c:numCache>
                <c:formatCode>#,##0.00\ "€"</c:formatCode>
                <c:ptCount val="6"/>
                <c:pt idx="0">
                  <c:v>6000</c:v>
                </c:pt>
                <c:pt idx="1">
                  <c:v>5000</c:v>
                </c:pt>
                <c:pt idx="2">
                  <c:v>4000</c:v>
                </c:pt>
                <c:pt idx="3">
                  <c:v>3000</c:v>
                </c:pt>
                <c:pt idx="4">
                  <c:v>1999.9999999999998</c:v>
                </c:pt>
                <c:pt idx="5">
                  <c:v>999.99999999999977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F-4A05-8D46-E614D1D00C6A}"/>
            </c:ext>
          </c:extLst>
        </c:ser>
        <c:ser>
          <c:idx val="1"/>
          <c:order val="1"/>
          <c:tx>
            <c:v>Tilgung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Tilgungsplan!$D$8:$D$13</c:f>
              <c:numCache>
                <c:formatCode>General</c:formatCode>
                <c:ptCount val="6"/>
                <c:pt idx="0">
                  <c:v>13333.333333333334</c:v>
                </c:pt>
                <c:pt idx="1">
                  <c:v>13333.333333333334</c:v>
                </c:pt>
                <c:pt idx="2">
                  <c:v>13333.333333333334</c:v>
                </c:pt>
                <c:pt idx="3">
                  <c:v>13333.333333333334</c:v>
                </c:pt>
                <c:pt idx="4">
                  <c:v>13333.333333333334</c:v>
                </c:pt>
                <c:pt idx="5">
                  <c:v>13333.333333333334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F-4A05-8D46-E614D1D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948784"/>
        <c:axId val="449954688"/>
      </c:barChart>
      <c:catAx>
        <c:axId val="4499487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54688"/>
        <c:crosses val="autoZero"/>
        <c:auto val="1"/>
        <c:lblAlgn val="ctr"/>
        <c:lblOffset val="100"/>
        <c:noMultiLvlLbl val="0"/>
      </c:catAx>
      <c:valAx>
        <c:axId val="449954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4994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0</xdr:row>
      <xdr:rowOff>161925</xdr:rowOff>
    </xdr:from>
    <xdr:to>
      <xdr:col>12</xdr:col>
      <xdr:colOff>295275</xdr:colOff>
      <xdr:row>15</xdr:row>
      <xdr:rowOff>47625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A38028BE-B65F-4838-BC2B-63E8733B97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_EigeneDaten\01_Technik\01_B&#252;cher\12_Excel%20+%20VBA%20f&#252;r%20Controller\03_Anwendungen\XCT_02-01_Marktanaly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arktanalyse"/>
    </sheetNames>
    <sheetDataSet>
      <sheetData sheetId="0" refreshError="1"/>
      <sheetData sheetId="1">
        <row r="2">
          <cell r="B2">
            <v>0.32</v>
          </cell>
          <cell r="C2">
            <v>0.23</v>
          </cell>
          <cell r="D2">
            <v>0.16</v>
          </cell>
        </row>
        <row r="3">
          <cell r="B3">
            <v>0.37</v>
          </cell>
          <cell r="C3">
            <v>0.11</v>
          </cell>
          <cell r="D3">
            <v>0.1</v>
          </cell>
        </row>
        <row r="4">
          <cell r="B4">
            <v>0.12</v>
          </cell>
          <cell r="C4">
            <v>0.08</v>
          </cell>
          <cell r="D4">
            <v>0.1</v>
          </cell>
        </row>
        <row r="5">
          <cell r="B5">
            <v>0.22</v>
          </cell>
          <cell r="C5">
            <v>0.16</v>
          </cell>
          <cell r="D5">
            <v>0.2</v>
          </cell>
        </row>
        <row r="6">
          <cell r="B6">
            <v>0.26</v>
          </cell>
          <cell r="C6">
            <v>0.13</v>
          </cell>
          <cell r="D6">
            <v>0.43</v>
          </cell>
        </row>
        <row r="7">
          <cell r="B7">
            <v>0.22</v>
          </cell>
          <cell r="C7">
            <v>0.15</v>
          </cell>
          <cell r="D7">
            <v>0.16</v>
          </cell>
        </row>
        <row r="8">
          <cell r="B8">
            <v>0.15</v>
          </cell>
          <cell r="C8">
            <v>0.12</v>
          </cell>
          <cell r="D8">
            <v>0.45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D927E-E34A-4BF6-AD0B-8A8B6F5D4251}">
  <sheetPr codeName="Tabelle2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8" customWidth="1"/>
    <col min="2" max="2" width="23.109375" style="8" customWidth="1"/>
    <col min="3" max="3" width="53.44140625" style="8" customWidth="1"/>
    <col min="4" max="16384" width="11.44140625" style="8"/>
  </cols>
  <sheetData>
    <row r="2" spans="2:3" x14ac:dyDescent="0.3">
      <c r="B2" s="6"/>
      <c r="C2" s="7"/>
    </row>
    <row r="3" spans="2:3" x14ac:dyDescent="0.3">
      <c r="B3" s="6" t="s">
        <v>20</v>
      </c>
      <c r="C3" s="7"/>
    </row>
    <row r="4" spans="2:3" x14ac:dyDescent="0.3">
      <c r="B4" s="6" t="s">
        <v>22</v>
      </c>
      <c r="C4" s="7"/>
    </row>
    <row r="5" spans="2:3" x14ac:dyDescent="0.3">
      <c r="B5" s="6"/>
      <c r="C5" s="7"/>
    </row>
    <row r="6" spans="2:3" x14ac:dyDescent="0.3">
      <c r="B6" s="9"/>
      <c r="C6" s="7"/>
    </row>
    <row r="7" spans="2:3" x14ac:dyDescent="0.3">
      <c r="B7" s="10" t="s">
        <v>9</v>
      </c>
      <c r="C7" s="11">
        <v>10</v>
      </c>
    </row>
    <row r="8" spans="2:3" x14ac:dyDescent="0.3">
      <c r="B8" s="10" t="s">
        <v>10</v>
      </c>
      <c r="C8" s="12" t="s">
        <v>21</v>
      </c>
    </row>
    <row r="9" spans="2:3" x14ac:dyDescent="0.3">
      <c r="B9" s="10"/>
      <c r="C9" s="13"/>
    </row>
    <row r="10" spans="2:3" x14ac:dyDescent="0.3">
      <c r="B10" s="10" t="s">
        <v>11</v>
      </c>
      <c r="C10" s="13" t="s">
        <v>19</v>
      </c>
    </row>
    <row r="11" spans="2:3" x14ac:dyDescent="0.3">
      <c r="B11" s="10"/>
      <c r="C11" s="13"/>
    </row>
    <row r="12" spans="2:3" x14ac:dyDescent="0.3">
      <c r="B12" s="10"/>
      <c r="C12" s="13" t="s">
        <v>12</v>
      </c>
    </row>
    <row r="13" spans="2:3" x14ac:dyDescent="0.3">
      <c r="B13" s="10"/>
      <c r="C13" s="13"/>
    </row>
    <row r="14" spans="2:3" x14ac:dyDescent="0.3">
      <c r="B14" s="10"/>
      <c r="C14" s="13"/>
    </row>
    <row r="15" spans="2:3" x14ac:dyDescent="0.3">
      <c r="B15" s="10"/>
      <c r="C15" s="13"/>
    </row>
    <row r="16" spans="2:3" x14ac:dyDescent="0.3">
      <c r="B16" s="10"/>
      <c r="C16" s="13"/>
    </row>
    <row r="17" spans="2:3" x14ac:dyDescent="0.3">
      <c r="B17" s="10"/>
      <c r="C17" s="13"/>
    </row>
    <row r="18" spans="2:3" x14ac:dyDescent="0.3">
      <c r="B18" s="10" t="s">
        <v>13</v>
      </c>
      <c r="C18" s="13" t="s">
        <v>14</v>
      </c>
    </row>
    <row r="19" spans="2:3" x14ac:dyDescent="0.3">
      <c r="B19" s="10" t="s">
        <v>15</v>
      </c>
      <c r="C19" s="14">
        <v>45683</v>
      </c>
    </row>
    <row r="20" spans="2:3" x14ac:dyDescent="0.3">
      <c r="B20" s="10" t="s">
        <v>16</v>
      </c>
      <c r="C20" s="13" t="s">
        <v>17</v>
      </c>
    </row>
    <row r="21" spans="2:3" x14ac:dyDescent="0.3">
      <c r="B21" s="15"/>
      <c r="C21" s="16"/>
    </row>
    <row r="22" spans="2:3" x14ac:dyDescent="0.3">
      <c r="B22" s="17"/>
      <c r="C22" s="7"/>
    </row>
    <row r="23" spans="2:3" x14ac:dyDescent="0.3">
      <c r="B23" s="17" t="s">
        <v>18</v>
      </c>
      <c r="C23" s="7"/>
    </row>
    <row r="24" spans="2:3" x14ac:dyDescent="0.3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EFF2-E89D-444A-B738-5CCF07DEB765}">
  <sheetPr codeName="Tabelle1"/>
  <dimension ref="A1:F13"/>
  <sheetViews>
    <sheetView showGridLines="0" workbookViewId="0">
      <selection activeCell="F18" sqref="F18"/>
    </sheetView>
  </sheetViews>
  <sheetFormatPr baseColWidth="10" defaultRowHeight="14.4" x14ac:dyDescent="0.3"/>
  <cols>
    <col min="1" max="1" width="5" customWidth="1"/>
    <col min="2" max="2" width="14.109375" bestFit="1" customWidth="1"/>
  </cols>
  <sheetData>
    <row r="1" spans="1:6" x14ac:dyDescent="0.3">
      <c r="A1" s="19" t="s">
        <v>0</v>
      </c>
      <c r="B1" s="19"/>
      <c r="C1" s="1">
        <v>80000</v>
      </c>
    </row>
    <row r="2" spans="1:6" x14ac:dyDescent="0.3">
      <c r="A2" s="19" t="s">
        <v>1</v>
      </c>
      <c r="B2" s="19"/>
      <c r="C2" s="1">
        <v>0</v>
      </c>
    </row>
    <row r="3" spans="1:6" x14ac:dyDescent="0.3">
      <c r="A3" s="19" t="s">
        <v>2</v>
      </c>
      <c r="B3" s="19"/>
      <c r="C3" s="2">
        <v>7.4999999999999997E-2</v>
      </c>
    </row>
    <row r="4" spans="1:6" x14ac:dyDescent="0.3">
      <c r="A4" s="19" t="s">
        <v>3</v>
      </c>
      <c r="B4" s="19"/>
      <c r="C4" s="3">
        <v>6</v>
      </c>
    </row>
    <row r="5" spans="1:6" x14ac:dyDescent="0.3">
      <c r="A5" s="19" t="s">
        <v>4</v>
      </c>
      <c r="B5" s="19"/>
      <c r="C5" s="1">
        <v>13333.333333333334</v>
      </c>
    </row>
    <row r="7" spans="1:6" x14ac:dyDescent="0.3">
      <c r="A7" s="4" t="s">
        <v>5</v>
      </c>
      <c r="B7" s="4" t="s">
        <v>0</v>
      </c>
      <c r="C7" s="4" t="s">
        <v>6</v>
      </c>
      <c r="D7" s="4" t="s">
        <v>7</v>
      </c>
      <c r="E7" s="4" t="s">
        <v>8</v>
      </c>
      <c r="F7" s="4" t="s">
        <v>1</v>
      </c>
    </row>
    <row r="8" spans="1:6" x14ac:dyDescent="0.3">
      <c r="A8" s="4">
        <v>1</v>
      </c>
      <c r="B8" s="1">
        <f>Anfangskapital</f>
        <v>80000</v>
      </c>
      <c r="C8" s="1">
        <f t="shared" ref="C8:C13" si="0">B8*Zinssatz</f>
        <v>6000</v>
      </c>
      <c r="D8" s="4">
        <f t="shared" ref="D8:D13" si="1">Tilgung</f>
        <v>13333.333333333334</v>
      </c>
      <c r="E8" s="1">
        <f>C8+D8</f>
        <v>19333.333333333336</v>
      </c>
      <c r="F8" s="1">
        <f>B8-D8</f>
        <v>66666.666666666672</v>
      </c>
    </row>
    <row r="9" spans="1:6" x14ac:dyDescent="0.3">
      <c r="A9" s="4">
        <v>2</v>
      </c>
      <c r="B9" s="1">
        <f>F8</f>
        <v>66666.666666666672</v>
      </c>
      <c r="C9" s="1">
        <f t="shared" si="0"/>
        <v>5000</v>
      </c>
      <c r="D9" s="4">
        <f t="shared" si="1"/>
        <v>13333.333333333334</v>
      </c>
      <c r="E9" s="1">
        <f>C9+D9</f>
        <v>18333.333333333336</v>
      </c>
      <c r="F9" s="1">
        <f>B9-D9</f>
        <v>53333.333333333336</v>
      </c>
    </row>
    <row r="10" spans="1:6" x14ac:dyDescent="0.3">
      <c r="A10" s="4">
        <v>3</v>
      </c>
      <c r="B10" s="1">
        <f t="shared" ref="B10:B13" si="2">F9</f>
        <v>53333.333333333336</v>
      </c>
      <c r="C10" s="1">
        <f t="shared" si="0"/>
        <v>4000</v>
      </c>
      <c r="D10" s="4">
        <f t="shared" si="1"/>
        <v>13333.333333333334</v>
      </c>
      <c r="E10" s="1">
        <f t="shared" ref="E10:E13" si="3">C10+D10</f>
        <v>17333.333333333336</v>
      </c>
      <c r="F10" s="1">
        <f t="shared" ref="F10:F13" si="4">B10-D10</f>
        <v>40000</v>
      </c>
    </row>
    <row r="11" spans="1:6" x14ac:dyDescent="0.3">
      <c r="A11" s="4">
        <v>4</v>
      </c>
      <c r="B11" s="1">
        <f t="shared" si="2"/>
        <v>40000</v>
      </c>
      <c r="C11" s="1">
        <f t="shared" si="0"/>
        <v>3000</v>
      </c>
      <c r="D11" s="4">
        <f t="shared" si="1"/>
        <v>13333.333333333334</v>
      </c>
      <c r="E11" s="1">
        <f t="shared" si="3"/>
        <v>16333.333333333334</v>
      </c>
      <c r="F11" s="1">
        <f t="shared" si="4"/>
        <v>26666.666666666664</v>
      </c>
    </row>
    <row r="12" spans="1:6" x14ac:dyDescent="0.3">
      <c r="A12" s="4">
        <v>5</v>
      </c>
      <c r="B12" s="1">
        <f t="shared" si="2"/>
        <v>26666.666666666664</v>
      </c>
      <c r="C12" s="1">
        <f t="shared" si="0"/>
        <v>1999.9999999999998</v>
      </c>
      <c r="D12" s="4">
        <f t="shared" si="1"/>
        <v>13333.333333333334</v>
      </c>
      <c r="E12" s="1">
        <f t="shared" si="3"/>
        <v>15333.333333333334</v>
      </c>
      <c r="F12" s="1">
        <f t="shared" si="4"/>
        <v>13333.33333333333</v>
      </c>
    </row>
    <row r="13" spans="1:6" x14ac:dyDescent="0.3">
      <c r="A13" s="4">
        <v>6</v>
      </c>
      <c r="B13" s="1">
        <f t="shared" si="2"/>
        <v>13333.33333333333</v>
      </c>
      <c r="C13" s="1">
        <f t="shared" si="0"/>
        <v>999.99999999999977</v>
      </c>
      <c r="D13" s="4">
        <f t="shared" si="1"/>
        <v>13333.333333333334</v>
      </c>
      <c r="E13" s="1">
        <f t="shared" si="3"/>
        <v>14333.333333333334</v>
      </c>
      <c r="F13" s="5">
        <f t="shared" si="4"/>
        <v>0</v>
      </c>
    </row>
  </sheetData>
  <mergeCells count="5">
    <mergeCell ref="A1:B1"/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Cover</vt:lpstr>
      <vt:lpstr>Tilgungsplan</vt:lpstr>
      <vt:lpstr>Anfangskapital</vt:lpstr>
      <vt:lpstr>Endkapital</vt:lpstr>
      <vt:lpstr>Laufzeit</vt:lpstr>
      <vt:lpstr>Tilgung</vt:lpstr>
      <vt:lpstr>Zinssatz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2018-09-27T06:04:45Z</dcterms:created>
  <dcterms:modified xsi:type="dcterms:W3CDTF">2025-01-26T13:33:02Z</dcterms:modified>
</cp:coreProperties>
</file>