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9DDE067F-C4CA-4002-BC0C-45E7770E11F9}" xr6:coauthVersionLast="47" xr6:coauthVersionMax="47" xr10:uidLastSave="{00000000-0000-0000-0000-000000000000}"/>
  <bookViews>
    <workbookView xWindow="-19725" yWindow="-3585" windowWidth="17910" windowHeight="11145" xr2:uid="{12E16CCE-2A42-4304-ADE1-954D8D99B4B8}"/>
  </bookViews>
  <sheets>
    <sheet name="Cover" sheetId="2" r:id="rId1"/>
    <sheet name="Kostenpl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B18" i="1"/>
  <c r="C17" i="1"/>
  <c r="D17" i="1"/>
  <c r="E17" i="1"/>
  <c r="F17" i="1"/>
  <c r="G17" i="1"/>
  <c r="H17" i="1"/>
  <c r="I17" i="1"/>
  <c r="J17" i="1"/>
  <c r="K17" i="1"/>
  <c r="B17" i="1"/>
  <c r="C16" i="1"/>
  <c r="D16" i="1"/>
  <c r="E16" i="1"/>
  <c r="E19" i="1" s="1"/>
  <c r="F16" i="1"/>
  <c r="G16" i="1"/>
  <c r="H16" i="1"/>
  <c r="I16" i="1"/>
  <c r="I19" i="1" s="1"/>
  <c r="J16" i="1"/>
  <c r="K16" i="1"/>
  <c r="B16" i="1"/>
  <c r="J19" i="1" l="1"/>
  <c r="F19" i="1"/>
  <c r="B19" i="1"/>
  <c r="B20" i="1" s="1"/>
  <c r="H19" i="1"/>
  <c r="D19" i="1"/>
  <c r="K19" i="1"/>
  <c r="G19" i="1"/>
  <c r="C19" i="1"/>
  <c r="C20" i="1"/>
  <c r="D20" i="1" s="1"/>
  <c r="E20" i="1" s="1"/>
  <c r="F20" i="1" s="1"/>
  <c r="G20" i="1" s="1"/>
  <c r="H20" i="1" s="1"/>
  <c r="I20" i="1" s="1"/>
  <c r="J20" i="1" s="1"/>
  <c r="K20" i="1" s="1"/>
</calcChain>
</file>

<file path=xl/sharedStrings.xml><?xml version="1.0" encoding="utf-8"?>
<sst xmlns="http://schemas.openxmlformats.org/spreadsheetml/2006/main" count="74" uniqueCount="38">
  <si>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</si>
  <si>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</si>
  <si>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</si>
  <si>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</si>
  <si>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</si>
  <si>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</si>
  <si>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</si>
  <si>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</si>
  <si>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</si>
  <si>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</si>
  <si>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</si>
  <si>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</si>
  <si>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</si>
  <si>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</si>
  <si>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</si>
  <si>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</si>
  <si>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</si>
  <si>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</si>
  <si>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</si>
  <si>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</si>
  <si>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R1</t>
  </si>
  <si>
    <t>R2</t>
  </si>
  <si>
    <t>R3</t>
  </si>
  <si>
    <t xml:space="preserve"> </t>
  </si>
  <si>
    <t>Satz</t>
  </si>
  <si>
    <t>Skills + Tools</t>
  </si>
  <si>
    <t>Kapitel</t>
  </si>
  <si>
    <t>Thema</t>
  </si>
  <si>
    <t>Projektorganisation</t>
  </si>
  <si>
    <t>Inhalt</t>
  </si>
  <si>
    <t>Autor</t>
  </si>
  <si>
    <t>Harald Nahrstedt</t>
  </si>
  <si>
    <t>Datum</t>
  </si>
  <si>
    <t>Version</t>
  </si>
  <si>
    <t>1.0</t>
  </si>
  <si>
    <t>Springer Verlag</t>
  </si>
  <si>
    <t>Kostenplan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</si>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</sst>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2" borderId="0" xfId="1" applyFont="1" applyFill="1"/>
    <xf numFmtId="0" fontId="4" fillId="2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2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0" fillId="0" borderId="4" xfId="0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6" fillId="5" borderId="5" xfId="0" applyFont="1" applyFill="1" applyBorder="1"/>
    <xf numFmtId="0" fontId="6" fillId="6" borderId="2" xfId="0" applyFont="1" applyFill="1" applyBorder="1"/>
  </cellXfs>
  <cellStyles count="2">
    <cellStyle name="Standard" xfId="0" builtinId="0"/>
    <cellStyle name="Standard 2 2 2" xfId="1" xr:uid="{466DD1E2-6CDE-40E6-BA0E-123A60F48CC6}"/>
  </cellStyles>
  <dxfs count="0"/>
  <tableStyles count="0" defaultTableStyle="TableStyleMedium2" defaultPivotStyle="PivotStyleLight16"/>
  <colors>
    <mruColors>
      <color rgb="FFFFFF93"/>
      <color rgb="FFFFF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Kostenplanung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Kostensummenlinie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Kostenplan!$B$1:$K$1</c:f>
              <c:strCache>
                <c:ptCount val="10"/>
                <c:pt idx="0">
                  <c:v>Z1</c:v>
                </c:pt>
                <c:pt idx="1">
                  <c:v>Z2</c:v>
                </c:pt>
                <c:pt idx="2">
                  <c:v>Z3</c:v>
                </c:pt>
                <c:pt idx="3">
                  <c:v>Z4</c:v>
                </c:pt>
                <c:pt idx="4">
                  <c:v>Z5</c:v>
                </c:pt>
                <c:pt idx="5">
                  <c:v>Z6</c:v>
                </c:pt>
                <c:pt idx="6">
                  <c:v>Z7</c:v>
                </c:pt>
                <c:pt idx="7">
                  <c:v>Z8</c:v>
                </c:pt>
                <c:pt idx="8">
                  <c:v>Z9</c:v>
                </c:pt>
                <c:pt idx="9">
                  <c:v>Z10</c:v>
                </c:pt>
              </c:strCache>
            </c:strRef>
          </c:xVal>
          <c:yVal>
            <c:numRef>
              <c:f>Kostenplan!$B$20:$K$20</c:f>
              <c:numCache>
                <c:formatCode>General</c:formatCode>
                <c:ptCount val="10"/>
                <c:pt idx="0">
                  <c:v>85</c:v>
                </c:pt>
                <c:pt idx="1">
                  <c:v>155</c:v>
                </c:pt>
                <c:pt idx="2">
                  <c:v>285</c:v>
                </c:pt>
                <c:pt idx="3">
                  <c:v>415</c:v>
                </c:pt>
                <c:pt idx="4">
                  <c:v>500</c:v>
                </c:pt>
                <c:pt idx="5">
                  <c:v>570</c:v>
                </c:pt>
                <c:pt idx="6">
                  <c:v>610</c:v>
                </c:pt>
                <c:pt idx="7">
                  <c:v>645</c:v>
                </c:pt>
                <c:pt idx="8">
                  <c:v>690</c:v>
                </c:pt>
                <c:pt idx="9">
                  <c:v>720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69-4CC4-B97F-5C347E5D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730960"/>
        <c:axId val="530726696"/>
      </c:scatterChart>
      <c:scatterChart>
        <c:scatterStyle val="lineMarker"/>
        <c:varyColors val="0"/>
        <c:ser>
          <c:idx val="0"/>
          <c:order val="0"/>
          <c:tx>
            <c:v>Kostenganglinie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Kostenplan!$B$1:$K$1</c:f>
              <c:strCache>
                <c:ptCount val="10"/>
                <c:pt idx="0">
                  <c:v>Z1</c:v>
                </c:pt>
                <c:pt idx="1">
                  <c:v>Z2</c:v>
                </c:pt>
                <c:pt idx="2">
                  <c:v>Z3</c:v>
                </c:pt>
                <c:pt idx="3">
                  <c:v>Z4</c:v>
                </c:pt>
                <c:pt idx="4">
                  <c:v>Z5</c:v>
                </c:pt>
                <c:pt idx="5">
                  <c:v>Z6</c:v>
                </c:pt>
                <c:pt idx="6">
                  <c:v>Z7</c:v>
                </c:pt>
                <c:pt idx="7">
                  <c:v>Z8</c:v>
                </c:pt>
                <c:pt idx="8">
                  <c:v>Z9</c:v>
                </c:pt>
                <c:pt idx="9">
                  <c:v>Z10</c:v>
                </c:pt>
              </c:strCache>
            </c:strRef>
          </c:xVal>
          <c:yVal>
            <c:numRef>
              <c:f>Kostenplan!$B$19:$K$19</c:f>
              <c:numCache>
                <c:formatCode>General</c:formatCode>
                <c:ptCount val="10"/>
                <c:pt idx="0">
                  <c:v>85</c:v>
                </c:pt>
                <c:pt idx="1">
                  <c:v>70</c:v>
                </c:pt>
                <c:pt idx="2">
                  <c:v>130</c:v>
                </c:pt>
                <c:pt idx="3">
                  <c:v>130</c:v>
                </c:pt>
                <c:pt idx="4">
                  <c:v>85</c:v>
                </c:pt>
                <c:pt idx="5">
                  <c:v>70</c:v>
                </c:pt>
                <c:pt idx="6">
                  <c:v>40</c:v>
                </c:pt>
                <c:pt idx="7">
                  <c:v>35</c:v>
                </c:pt>
                <c:pt idx="8">
                  <c:v>45</c:v>
                </c:pt>
                <c:pt idx="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9-4CC4-B97F-5C347E5D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502536"/>
        <c:axId val="373499584"/>
      </c:scatterChart>
      <c:valAx>
        <c:axId val="5307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Zeitraum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726696"/>
        <c:crosses val="autoZero"/>
        <c:crossBetween val="midCat"/>
      </c:valAx>
      <c:valAx>
        <c:axId val="53072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Kostensumme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730960"/>
        <c:crosses val="autoZero"/>
        <c:crossBetween val="midCat"/>
      </c:valAx>
      <c:valAx>
        <c:axId val="373499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Kosten/Zeitraum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3502536"/>
        <c:crosses val="max"/>
        <c:crossBetween val="midCat"/>
      </c:valAx>
      <c:valAx>
        <c:axId val="373502536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3499584"/>
        <c:crosses val="max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170497</xdr:colOff>
      <xdr:row>0</xdr:row>
      <xdr:rowOff>172401</xdr:rowOff>
    </xdr:from>
    <xdr:to>
      <xdr:col>17</xdr:col>
      <xdr:colOff>104775</xdr:colOff>
      <xdr:row>19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AED0F5F-05D4-45F2-A3F9-3A8D48BCB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</xdr:colOff>
      <xdr:row>4</xdr:row>
      <xdr:rowOff>20955</xdr:rowOff>
    </xdr:from>
    <xdr:to>
      <xdr:col>12</xdr:col>
      <xdr:colOff>64770</xdr:colOff>
      <xdr:row>8</xdr:row>
      <xdr:rowOff>106680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E0693F2-E8A0-40E1-8696-42F9D9808956}"/>
            </a:ext>
          </a:extLst>
        </xdr:cNvPr>
        <xdr:cNvSpPr txBox="1"/>
      </xdr:nvSpPr>
      <xdr:spPr>
        <a:xfrm>
          <a:off x="2087880" y="744855"/>
          <a:ext cx="106299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Legende:</a:t>
          </a:r>
        </a:p>
        <a:p>
          <a:r>
            <a:rPr lang="de-DE" sz="1100"/>
            <a:t>Z = Zeitraum</a:t>
          </a:r>
        </a:p>
        <a:p>
          <a:r>
            <a:rPr lang="de-DE" sz="1100"/>
            <a:t>V = Vorgang</a:t>
          </a:r>
        </a:p>
        <a:p>
          <a:r>
            <a:rPr lang="de-DE" sz="1100"/>
            <a:t>R = Ressource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F683-24B5-46CE-B6B9-AA4762B9DDE0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6" customWidth="1"/>
    <col min="2" max="2" width="23.109375" style="6" customWidth="1"/>
    <col min="3" max="3" width="53.44140625" style="6" customWidth="1"/>
    <col min="4" max="16384" width="11.44140625" style="6"/>
  </cols>
  <sheetData>
    <row r="2" spans="2:3" x14ac:dyDescent="0.3">
      <c r="B2" s="4"/>
      <c r="C2" s="5"/>
    </row>
    <row r="3" spans="2:3" x14ac:dyDescent="0.3">
      <c r="B3" s="4" t="s">
        <v>25</v>
      </c>
      <c r="C3" s="5"/>
    </row>
    <row r="4" spans="2:3" x14ac:dyDescent="0.3">
      <c r="B4" s="4" t="s">
        <v>37</v>
      </c>
      <c r="C4" s="5"/>
    </row>
    <row r="5" spans="2:3" x14ac:dyDescent="0.3">
      <c r="B5" s="4"/>
      <c r="C5" s="5"/>
    </row>
    <row r="6" spans="2:3" x14ac:dyDescent="0.3">
      <c r="B6" s="7"/>
      <c r="C6" s="5"/>
    </row>
    <row r="7" spans="2:3" x14ac:dyDescent="0.3">
      <c r="B7" s="8" t="s">
        <v>26</v>
      </c>
      <c r="C7" s="9">
        <v>9</v>
      </c>
    </row>
    <row r="8" spans="2:3" x14ac:dyDescent="0.3">
      <c r="B8" s="8" t="s">
        <v>27</v>
      </c>
      <c r="C8" s="10" t="s">
        <v>28</v>
      </c>
    </row>
    <row r="9" spans="2:3" x14ac:dyDescent="0.3">
      <c r="B9" s="8"/>
      <c r="C9" s="11"/>
    </row>
    <row r="10" spans="2:3" x14ac:dyDescent="0.3">
      <c r="B10" s="8" t="s">
        <v>29</v>
      </c>
      <c r="C10" s="11" t="s">
        <v>36</v>
      </c>
    </row>
    <row r="11" spans="2:3" x14ac:dyDescent="0.3">
      <c r="B11" s="8"/>
      <c r="C11" s="11"/>
    </row>
    <row r="12" spans="2:3" x14ac:dyDescent="0.3">
      <c r="B12" s="8"/>
      <c r="C12" s="11" t="s">
        <v>23</v>
      </c>
    </row>
    <row r="13" spans="2:3" x14ac:dyDescent="0.3">
      <c r="B13" s="8"/>
      <c r="C13" s="11"/>
    </row>
    <row r="14" spans="2:3" x14ac:dyDescent="0.3">
      <c r="B14" s="8"/>
      <c r="C14" s="11"/>
    </row>
    <row r="15" spans="2:3" x14ac:dyDescent="0.3">
      <c r="B15" s="8"/>
      <c r="C15" s="11"/>
    </row>
    <row r="16" spans="2:3" x14ac:dyDescent="0.3">
      <c r="B16" s="8"/>
      <c r="C16" s="11"/>
    </row>
    <row r="17" spans="2:3" x14ac:dyDescent="0.3">
      <c r="B17" s="8"/>
      <c r="C17" s="11"/>
    </row>
    <row r="18" spans="2:3" x14ac:dyDescent="0.3">
      <c r="B18" s="8" t="s">
        <v>30</v>
      </c>
      <c r="C18" s="11" t="s">
        <v>31</v>
      </c>
    </row>
    <row r="19" spans="2:3" x14ac:dyDescent="0.3">
      <c r="B19" s="8" t="s">
        <v>32</v>
      </c>
      <c r="C19" s="12">
        <v>45683</v>
      </c>
    </row>
    <row r="20" spans="2:3" x14ac:dyDescent="0.3">
      <c r="B20" s="8" t="s">
        <v>33</v>
      </c>
      <c r="C20" s="11" t="s">
        <v>34</v>
      </c>
    </row>
    <row r="21" spans="2:3" x14ac:dyDescent="0.3">
      <c r="B21" s="13"/>
      <c r="C21" s="14"/>
    </row>
    <row r="22" spans="2:3" x14ac:dyDescent="0.3">
      <c r="B22" s="15"/>
      <c r="C22" s="5"/>
    </row>
    <row r="23" spans="2:3" x14ac:dyDescent="0.3">
      <c r="B23" s="15" t="s">
        <v>35</v>
      </c>
      <c r="C23" s="5"/>
    </row>
    <row r="24" spans="2:3" x14ac:dyDescent="0.3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EAF3-33DA-4B30-B6F1-8C7DC41ED58E}">
  <dimension ref="A1:L20"/>
  <sheetViews>
    <sheetView showGridLines="0" workbookViewId="0">
      <selection activeCell="T24" sqref="T24"/>
    </sheetView>
  </sheetViews>
  <sheetFormatPr baseColWidth="10" defaultRowHeight="14.4" x14ac:dyDescent="0.3"/>
  <cols>
    <col min="1" max="1" width="4.33203125" style="1" bestFit="1" customWidth="1"/>
    <col min="2" max="11" width="4.21875" customWidth="1"/>
    <col min="12" max="12" width="4.5546875" bestFit="1" customWidth="1"/>
  </cols>
  <sheetData>
    <row r="1" spans="1:12" x14ac:dyDescent="0.3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2" x14ac:dyDescent="0.3">
      <c r="A2" s="2" t="s">
        <v>10</v>
      </c>
      <c r="B2" s="3" t="s">
        <v>20</v>
      </c>
      <c r="C2" s="3"/>
      <c r="D2" s="3" t="s">
        <v>20</v>
      </c>
      <c r="E2" s="3" t="s">
        <v>20</v>
      </c>
      <c r="F2" s="3"/>
      <c r="G2" s="3"/>
      <c r="H2" s="3"/>
      <c r="I2" s="3"/>
      <c r="J2" s="3"/>
      <c r="K2" s="3"/>
    </row>
    <row r="3" spans="1:12" x14ac:dyDescent="0.3">
      <c r="A3" s="2" t="s">
        <v>10</v>
      </c>
      <c r="B3" s="3" t="s">
        <v>21</v>
      </c>
      <c r="C3" s="3" t="s">
        <v>21</v>
      </c>
      <c r="D3" s="3" t="s">
        <v>21</v>
      </c>
      <c r="E3" s="3" t="s">
        <v>21</v>
      </c>
      <c r="F3" s="3" t="s">
        <v>21</v>
      </c>
      <c r="G3" s="3" t="s">
        <v>21</v>
      </c>
      <c r="H3" s="3" t="s">
        <v>21</v>
      </c>
      <c r="I3" s="3" t="s">
        <v>21</v>
      </c>
      <c r="J3" s="3"/>
      <c r="K3" s="3"/>
    </row>
    <row r="4" spans="1:12" x14ac:dyDescent="0.3">
      <c r="A4" s="2" t="s">
        <v>10</v>
      </c>
      <c r="B4" s="3" t="s">
        <v>22</v>
      </c>
      <c r="C4" s="3"/>
      <c r="D4" s="3" t="s">
        <v>22</v>
      </c>
      <c r="E4" s="3"/>
      <c r="F4" s="3"/>
      <c r="G4" s="3"/>
      <c r="H4" s="3"/>
      <c r="I4" s="3"/>
      <c r="J4" s="3"/>
      <c r="K4" s="3"/>
    </row>
    <row r="5" spans="1:12" x14ac:dyDescent="0.3">
      <c r="A5" s="2" t="s">
        <v>11</v>
      </c>
      <c r="B5" s="3" t="s">
        <v>21</v>
      </c>
      <c r="C5" s="3"/>
      <c r="D5" s="3" t="s">
        <v>23</v>
      </c>
      <c r="E5" s="3" t="s">
        <v>21</v>
      </c>
      <c r="F5" s="3"/>
      <c r="G5" s="3"/>
      <c r="H5" s="3"/>
      <c r="I5" s="3"/>
      <c r="J5" s="3"/>
      <c r="K5" s="3"/>
    </row>
    <row r="6" spans="1:12" x14ac:dyDescent="0.3">
      <c r="A6" s="2" t="s">
        <v>12</v>
      </c>
      <c r="B6" s="3"/>
      <c r="C6" s="3" t="s">
        <v>20</v>
      </c>
      <c r="D6" s="3"/>
      <c r="E6" s="3"/>
      <c r="F6" s="3"/>
      <c r="G6" s="3"/>
      <c r="H6" s="3"/>
      <c r="I6" s="3"/>
      <c r="J6" s="3"/>
      <c r="K6" s="3"/>
    </row>
    <row r="7" spans="1:12" x14ac:dyDescent="0.3">
      <c r="A7" s="2" t="s">
        <v>13</v>
      </c>
      <c r="B7" s="3"/>
      <c r="C7" s="3" t="s">
        <v>21</v>
      </c>
      <c r="D7" s="3" t="s">
        <v>21</v>
      </c>
      <c r="E7" s="3"/>
      <c r="F7" s="3"/>
      <c r="G7" s="3"/>
      <c r="H7" s="3"/>
      <c r="I7" s="3"/>
      <c r="J7" s="3"/>
      <c r="K7" s="3"/>
    </row>
    <row r="8" spans="1:12" x14ac:dyDescent="0.3">
      <c r="A8" s="2" t="s">
        <v>14</v>
      </c>
      <c r="B8" s="3"/>
      <c r="C8" s="3"/>
      <c r="D8" s="3" t="s">
        <v>22</v>
      </c>
      <c r="E8" s="3" t="s">
        <v>22</v>
      </c>
      <c r="F8" s="3"/>
      <c r="G8" s="3"/>
      <c r="H8" s="3"/>
      <c r="I8" s="3"/>
      <c r="J8" s="3"/>
      <c r="K8" s="3"/>
    </row>
    <row r="9" spans="1:12" x14ac:dyDescent="0.3">
      <c r="A9" s="2" t="s">
        <v>15</v>
      </c>
      <c r="B9" s="3"/>
      <c r="C9" s="3"/>
      <c r="D9" s="3"/>
      <c r="E9" s="3" t="s">
        <v>22</v>
      </c>
      <c r="F9" s="3" t="s">
        <v>22</v>
      </c>
      <c r="G9" s="3"/>
      <c r="H9" s="3"/>
      <c r="I9" s="3"/>
      <c r="J9" s="3"/>
      <c r="K9" s="3"/>
    </row>
    <row r="10" spans="1:12" x14ac:dyDescent="0.3">
      <c r="A10" s="2" t="s">
        <v>16</v>
      </c>
      <c r="B10" s="3"/>
      <c r="C10" s="3"/>
      <c r="D10" s="3" t="s">
        <v>20</v>
      </c>
      <c r="E10" s="3" t="s">
        <v>20</v>
      </c>
      <c r="F10" s="3" t="s">
        <v>20</v>
      </c>
      <c r="G10" s="3" t="s">
        <v>20</v>
      </c>
      <c r="H10" s="3"/>
      <c r="I10" s="3"/>
      <c r="J10" s="3"/>
      <c r="K10" s="3"/>
    </row>
    <row r="11" spans="1:12" x14ac:dyDescent="0.3">
      <c r="A11" s="2" t="s">
        <v>17</v>
      </c>
      <c r="B11" s="3"/>
      <c r="C11" s="3"/>
      <c r="D11" s="3"/>
      <c r="E11" s="3"/>
      <c r="F11" s="3" t="s">
        <v>21</v>
      </c>
      <c r="G11" s="3" t="s">
        <v>21</v>
      </c>
      <c r="H11" s="3" t="s">
        <v>21</v>
      </c>
      <c r="I11" s="3"/>
      <c r="J11" s="3"/>
      <c r="K11" s="3"/>
    </row>
    <row r="12" spans="1:12" x14ac:dyDescent="0.3">
      <c r="A12" s="2" t="s">
        <v>18</v>
      </c>
      <c r="B12" s="3"/>
      <c r="C12" s="3"/>
      <c r="D12" s="3"/>
      <c r="E12" s="3"/>
      <c r="F12" s="3"/>
      <c r="G12" s="3"/>
      <c r="H12" s="3"/>
      <c r="I12" s="3" t="s">
        <v>22</v>
      </c>
      <c r="J12" s="3" t="s">
        <v>22</v>
      </c>
      <c r="K12" s="3"/>
    </row>
    <row r="13" spans="1:12" x14ac:dyDescent="0.3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 t="s">
        <v>20</v>
      </c>
      <c r="K13" s="3" t="s">
        <v>20</v>
      </c>
    </row>
    <row r="15" spans="1:12" x14ac:dyDescent="0.3">
      <c r="L15" t="s">
        <v>24</v>
      </c>
    </row>
    <row r="16" spans="1:12" x14ac:dyDescent="0.3">
      <c r="A16" s="18" t="s">
        <v>20</v>
      </c>
      <c r="B16" s="19">
        <f>COUNTIF(B2:B13,"R1")</f>
        <v>1</v>
      </c>
      <c r="C16" s="19">
        <f t="shared" ref="C16:K16" si="0">COUNTIF(C2:C13,"R1")</f>
        <v>1</v>
      </c>
      <c r="D16" s="19">
        <f t="shared" si="0"/>
        <v>2</v>
      </c>
      <c r="E16" s="19">
        <f t="shared" si="0"/>
        <v>2</v>
      </c>
      <c r="F16" s="19">
        <f t="shared" si="0"/>
        <v>1</v>
      </c>
      <c r="G16" s="19">
        <f t="shared" si="0"/>
        <v>1</v>
      </c>
      <c r="H16" s="19">
        <f t="shared" si="0"/>
        <v>0</v>
      </c>
      <c r="I16" s="19">
        <f t="shared" si="0"/>
        <v>0</v>
      </c>
      <c r="J16" s="19">
        <f t="shared" si="0"/>
        <v>1</v>
      </c>
      <c r="K16" s="19">
        <f t="shared" si="0"/>
        <v>1</v>
      </c>
      <c r="L16" s="17">
        <v>30</v>
      </c>
    </row>
    <row r="17" spans="1:12" x14ac:dyDescent="0.3">
      <c r="A17" s="18" t="s">
        <v>21</v>
      </c>
      <c r="B17" s="19">
        <f>COUNTIF(B2:B13,"R2")</f>
        <v>2</v>
      </c>
      <c r="C17" s="19">
        <f t="shared" ref="C17:K17" si="1">COUNTIF(C2:C13,"R2")</f>
        <v>2</v>
      </c>
      <c r="D17" s="19">
        <f t="shared" si="1"/>
        <v>2</v>
      </c>
      <c r="E17" s="19">
        <f t="shared" si="1"/>
        <v>2</v>
      </c>
      <c r="F17" s="19">
        <f t="shared" si="1"/>
        <v>2</v>
      </c>
      <c r="G17" s="19">
        <f t="shared" si="1"/>
        <v>2</v>
      </c>
      <c r="H17" s="19">
        <f t="shared" si="1"/>
        <v>2</v>
      </c>
      <c r="I17" s="19">
        <f t="shared" si="1"/>
        <v>1</v>
      </c>
      <c r="J17" s="19">
        <f t="shared" si="1"/>
        <v>0</v>
      </c>
      <c r="K17" s="19">
        <f t="shared" si="1"/>
        <v>0</v>
      </c>
      <c r="L17" s="17">
        <v>20</v>
      </c>
    </row>
    <row r="18" spans="1:12" x14ac:dyDescent="0.3">
      <c r="A18" s="18" t="s">
        <v>22</v>
      </c>
      <c r="B18" s="19">
        <f>COUNTIF(B2:B13,"R3")</f>
        <v>1</v>
      </c>
      <c r="C18" s="19">
        <f t="shared" ref="C18:K18" si="2">COUNTIF(C2:C13,"R3")</f>
        <v>0</v>
      </c>
      <c r="D18" s="19">
        <f t="shared" si="2"/>
        <v>2</v>
      </c>
      <c r="E18" s="19">
        <f t="shared" si="2"/>
        <v>2</v>
      </c>
      <c r="F18" s="19">
        <f t="shared" si="2"/>
        <v>1</v>
      </c>
      <c r="G18" s="19">
        <f t="shared" si="2"/>
        <v>0</v>
      </c>
      <c r="H18" s="19">
        <f t="shared" si="2"/>
        <v>0</v>
      </c>
      <c r="I18" s="19">
        <f t="shared" si="2"/>
        <v>1</v>
      </c>
      <c r="J18" s="19">
        <f t="shared" si="2"/>
        <v>1</v>
      </c>
      <c r="K18" s="19">
        <f t="shared" si="2"/>
        <v>0</v>
      </c>
      <c r="L18" s="17">
        <v>15</v>
      </c>
    </row>
    <row r="19" spans="1:12" x14ac:dyDescent="0.3">
      <c r="B19" s="20">
        <f>B16*$L16+B17*$L17+B18*$L18</f>
        <v>85</v>
      </c>
      <c r="C19" s="20">
        <f t="shared" ref="C19:K19" si="3">C16*$L16+C17*$L17+C18*$L18</f>
        <v>70</v>
      </c>
      <c r="D19" s="20">
        <f t="shared" si="3"/>
        <v>130</v>
      </c>
      <c r="E19" s="20">
        <f t="shared" si="3"/>
        <v>130</v>
      </c>
      <c r="F19" s="20">
        <f t="shared" si="3"/>
        <v>85</v>
      </c>
      <c r="G19" s="20">
        <f t="shared" si="3"/>
        <v>70</v>
      </c>
      <c r="H19" s="20">
        <f t="shared" si="3"/>
        <v>40</v>
      </c>
      <c r="I19" s="20">
        <f t="shared" si="3"/>
        <v>35</v>
      </c>
      <c r="J19" s="20">
        <f t="shared" si="3"/>
        <v>45</v>
      </c>
      <c r="K19" s="20">
        <f t="shared" si="3"/>
        <v>30</v>
      </c>
    </row>
    <row r="20" spans="1:12" x14ac:dyDescent="0.3">
      <c r="B20" s="21">
        <f>B19</f>
        <v>85</v>
      </c>
      <c r="C20" s="21">
        <f>B20+C19</f>
        <v>155</v>
      </c>
      <c r="D20" s="21">
        <f t="shared" ref="D20:K20" si="4">C20+D19</f>
        <v>285</v>
      </c>
      <c r="E20" s="21">
        <f t="shared" si="4"/>
        <v>415</v>
      </c>
      <c r="F20" s="21">
        <f t="shared" si="4"/>
        <v>500</v>
      </c>
      <c r="G20" s="21">
        <f t="shared" si="4"/>
        <v>570</v>
      </c>
      <c r="H20" s="21">
        <f t="shared" si="4"/>
        <v>610</v>
      </c>
      <c r="I20" s="21">
        <f t="shared" si="4"/>
        <v>645</v>
      </c>
      <c r="J20" s="21">
        <f t="shared" si="4"/>
        <v>690</v>
      </c>
      <c r="K20" s="21">
        <f t="shared" si="4"/>
        <v>720</v>
      </c>
    </row>
  </sheetData>
  <phoneticPr fontId="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2020-05-08T06:48:06Z</dcterms:created>
  <dcterms:modified xsi:type="dcterms:W3CDTF">2025-01-26T13:09:38Z</dcterms:modified>
</cp:coreProperties>
</file>