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19F40357-53AB-4210-B06C-DED0AB4322B6}" xr6:coauthVersionLast="47" xr6:coauthVersionMax="47" xr10:uidLastSave="{00000000-0000-0000-0000-000000000000}"/>
  <bookViews>
    <workbookView xWindow="-20160" yWindow="-3585" windowWidth="17910" windowHeight="11145" xr2:uid="{D94530F4-0768-4A31-BA36-0508F917E231}"/>
  </bookViews>
  <sheets>
    <sheet name="Cover" sheetId="3" r:id="rId1"/>
    <sheet name="Aufwand-Nutzen" sheetId="1" r:id="rId2"/>
    <sheet name="ABC-Analyse" sheetId="2" r:id="rId3"/>
  </sheets>
  <definedNames>
    <definedName name="Matrix" localSheetId="2">'ABC-Analyse'!$A$2:$C$9</definedName>
    <definedName name="Matrix">'Aufwand-Nutzen'!$A$2:$C$9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C15" i="2" s="1"/>
  <c r="C13" i="2"/>
  <c r="D4" i="2"/>
  <c r="D8" i="2"/>
  <c r="D6" i="2"/>
  <c r="D3" i="2"/>
  <c r="D5" i="2"/>
  <c r="D9" i="2"/>
  <c r="D2" i="2"/>
  <c r="D7" i="2"/>
  <c r="D10" i="2" l="1"/>
  <c r="E5" i="2" s="1"/>
  <c r="E6" i="2" l="1"/>
  <c r="E4" i="2"/>
  <c r="E2" i="2"/>
  <c r="F2" i="2" s="1"/>
  <c r="E8" i="2"/>
  <c r="E3" i="2"/>
  <c r="E9" i="2"/>
  <c r="E7" i="2"/>
  <c r="F3" i="2" l="1"/>
  <c r="G2" i="2"/>
  <c r="H2" i="2" s="1"/>
  <c r="F4" i="2" l="1"/>
  <c r="G3" i="2"/>
  <c r="H3" i="2" s="1"/>
  <c r="F5" i="2" l="1"/>
  <c r="G4" i="2"/>
  <c r="H4" i="2" s="1"/>
  <c r="F6" i="2" l="1"/>
  <c r="G5" i="2"/>
  <c r="H5" i="2" s="1"/>
  <c r="G6" i="2" l="1"/>
  <c r="H6" i="2" s="1"/>
  <c r="F7" i="2"/>
  <c r="F8" i="2" l="1"/>
  <c r="G7" i="2"/>
  <c r="H7" i="2" s="1"/>
  <c r="F9" i="2" l="1"/>
  <c r="G9" i="2" s="1"/>
  <c r="H9" i="2" s="1"/>
  <c r="G8" i="2"/>
  <c r="H8" i="2" s="1"/>
</calcChain>
</file>

<file path=xl/sharedStrings.xml><?xml version="1.0" encoding="utf-8"?>
<sst xmlns="http://schemas.openxmlformats.org/spreadsheetml/2006/main" count="45" uniqueCount="33">
  <si>
    <t>Aufgaben</t>
  </si>
  <si>
    <t>B</t>
  </si>
  <si>
    <t xml:space="preserve">A </t>
  </si>
  <si>
    <t>C</t>
  </si>
  <si>
    <t>D</t>
  </si>
  <si>
    <t>E</t>
  </si>
  <si>
    <t>F</t>
  </si>
  <si>
    <t>G</t>
  </si>
  <si>
    <t>H</t>
  </si>
  <si>
    <t>Aufwand [h]</t>
  </si>
  <si>
    <t>Nutzen  (1-9)</t>
  </si>
  <si>
    <t xml:space="preserve"> </t>
  </si>
  <si>
    <t>Nutzen  
(1-9)</t>
  </si>
  <si>
    <t>Aufwand 
[h]</t>
  </si>
  <si>
    <t>A</t>
  </si>
  <si>
    <t>Nutzen / 
Aufwand</t>
  </si>
  <si>
    <t>Anteil [%]</t>
  </si>
  <si>
    <t>kumul.
Anteil [%]</t>
  </si>
  <si>
    <t>ABC-Analyse-Grenzen</t>
  </si>
  <si>
    <t>Analyse</t>
  </si>
  <si>
    <t>Skills + Tools</t>
  </si>
  <si>
    <t>Kapitel</t>
  </si>
  <si>
    <t>Thema</t>
  </si>
  <si>
    <t>Inhalt</t>
  </si>
  <si>
    <t>Autor</t>
  </si>
  <si>
    <t>Harald Nahrstedt</t>
  </si>
  <si>
    <t>Datum</t>
  </si>
  <si>
    <t>Version</t>
  </si>
  <si>
    <t>1.0</t>
  </si>
  <si>
    <t>Springer Verlag</t>
  </si>
  <si>
    <t>Zeitplanung</t>
  </si>
  <si>
    <t>ABC-Analyse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</si>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</sst>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164" fontId="0" fillId="0" borderId="1" xfId="0" applyNumberFormat="1" applyBorder="1"/>
    <xf numFmtId="9" fontId="0" fillId="0" borderId="1" xfId="0" applyNumberFormat="1" applyBorder="1"/>
    <xf numFmtId="0" fontId="2" fillId="2" borderId="0" xfId="2" applyFont="1" applyFill="1" applyAlignment="1">
      <alignment horizontal="center"/>
    </xf>
    <xf numFmtId="0" fontId="3" fillId="0" borderId="0" xfId="2" applyFont="1"/>
    <xf numFmtId="0" fontId="1" fillId="0" borderId="0" xfId="2"/>
    <xf numFmtId="0" fontId="3" fillId="3" borderId="0" xfId="2" applyFont="1" applyFill="1"/>
    <xf numFmtId="0" fontId="3" fillId="3" borderId="0" xfId="2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14" fontId="3" fillId="0" borderId="0" xfId="2" applyNumberFormat="1" applyFont="1" applyAlignment="1">
      <alignment horizontal="left" indent="1"/>
    </xf>
    <xf numFmtId="0" fontId="3" fillId="3" borderId="0" xfId="2" applyFont="1" applyFill="1" applyAlignment="1">
      <alignment horizontal="right"/>
    </xf>
    <xf numFmtId="14" fontId="3" fillId="0" borderId="0" xfId="2" applyNumberFormat="1" applyFont="1" applyAlignment="1">
      <alignment horizontal="left"/>
    </xf>
    <xf numFmtId="0" fontId="3" fillId="4" borderId="0" xfId="2" applyFont="1" applyFill="1" applyAlignment="1">
      <alignment horizontal="center" wrapText="1"/>
    </xf>
    <xf numFmtId="0" fontId="3" fillId="4" borderId="0" xfId="2" applyFont="1" applyFill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Prozent" xfId="1" builtinId="5"/>
    <cellStyle name="Standard" xfId="0" builtinId="0"/>
    <cellStyle name="Standard 2 2 2" xfId="2" xr:uid="{858C634E-7E6E-4CD4-AC60-FBBD97833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ABC-Analyse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'ABC-Analyse'!$A$2:$A$9</c:f>
              <c:strCache>
                <c:ptCount val="8"/>
                <c:pt idx="0">
                  <c:v>B</c:v>
                </c:pt>
                <c:pt idx="1">
                  <c:v>E</c:v>
                </c:pt>
                <c:pt idx="2">
                  <c:v>D</c:v>
                </c:pt>
                <c:pt idx="3">
                  <c:v>C</c:v>
                </c:pt>
                <c:pt idx="4">
                  <c:v>H</c:v>
                </c:pt>
                <c:pt idx="5">
                  <c:v>F</c:v>
                </c:pt>
                <c:pt idx="6">
                  <c:v>A</c:v>
                </c:pt>
                <c:pt idx="7">
                  <c:v>G</c:v>
                </c:pt>
              </c:strCache>
            </c:strRef>
          </c:cat>
          <c:val>
            <c:numRef>
              <c:f>'ABC-Analyse'!$F$2:$F$9</c:f>
              <c:numCache>
                <c:formatCode>0.0%</c:formatCode>
                <c:ptCount val="8"/>
                <c:pt idx="0">
                  <c:v>0.33922642017410032</c:v>
                </c:pt>
                <c:pt idx="1">
                  <c:v>0.53710849860899224</c:v>
                </c:pt>
                <c:pt idx="2">
                  <c:v>0.70672170869604245</c:v>
                </c:pt>
                <c:pt idx="3">
                  <c:v>0.81979718208740926</c:v>
                </c:pt>
                <c:pt idx="4">
                  <c:v>0.88441173831104747</c:v>
                </c:pt>
                <c:pt idx="5">
                  <c:v>0.94094947500673087</c:v>
                </c:pt>
                <c:pt idx="6">
                  <c:v>0.97487211702414089</c:v>
                </c:pt>
                <c:pt idx="7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4-432F-BE2B-3E31518D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635229288"/>
        <c:axId val="635230600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90F29C5-4B33-4704-8869-A2CABA0A5AB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E94-432F-BE2B-3E31518DA2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0E36DC-A4BF-43FF-ACD2-11CE4FDADC4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E94-432F-BE2B-3E31518DA2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A950CB2-B81C-40A6-9291-DE7EF7A782D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E94-432F-BE2B-3E31518DA2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2F28045-AB9D-43B5-9B80-366C97B0F82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E94-432F-BE2B-3E31518DA2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7A0D35D-902B-44DE-888A-8D00207A987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E94-432F-BE2B-3E31518DA2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8552502-A626-4777-8683-B33B46A3D90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E94-432F-BE2B-3E31518DA2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0C5A838-A2CF-4298-89FA-A09C3DD1F8E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E94-432F-BE2B-3E31518DA2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8342FFC-6E20-4CDE-BCE3-F26DD3B861B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E94-432F-BE2B-3E31518DA2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'ABC-Analyse'!$A$2:$A$9</c:f>
              <c:strCache>
                <c:ptCount val="8"/>
                <c:pt idx="0">
                  <c:v>B</c:v>
                </c:pt>
                <c:pt idx="1">
                  <c:v>E</c:v>
                </c:pt>
                <c:pt idx="2">
                  <c:v>D</c:v>
                </c:pt>
                <c:pt idx="3">
                  <c:v>C</c:v>
                </c:pt>
                <c:pt idx="4">
                  <c:v>H</c:v>
                </c:pt>
                <c:pt idx="5">
                  <c:v>F</c:v>
                </c:pt>
                <c:pt idx="6">
                  <c:v>A</c:v>
                </c:pt>
                <c:pt idx="7">
                  <c:v>G</c:v>
                </c:pt>
              </c:strCache>
            </c:strRef>
          </c:cat>
          <c:val>
            <c:numRef>
              <c:f>'ABC-Analyse'!$G$2:$G$9</c:f>
              <c:numCache>
                <c:formatCode>0%</c:formatCode>
                <c:ptCount val="8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'ABC-Analyse'!$H$2:$H$9</c15:f>
                <c15:dlblRangeCache>
                  <c:ptCount val="8"/>
                  <c:pt idx="0">
                    <c:v>A</c:v>
                  </c:pt>
                  <c:pt idx="1">
                    <c:v>A</c:v>
                  </c:pt>
                  <c:pt idx="2">
                    <c:v>A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C</c:v>
                  </c:pt>
                  <c:pt idx="7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E94-432F-BE2B-3E31518D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229288"/>
        <c:axId val="635230600"/>
      </c:lineChart>
      <c:catAx>
        <c:axId val="635229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Aufgaben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30600"/>
        <c:crosses val="autoZero"/>
        <c:auto val="1"/>
        <c:lblAlgn val="ctr"/>
        <c:lblOffset val="100"/>
        <c:noMultiLvlLbl val="0"/>
      </c:catAx>
      <c:valAx>
        <c:axId val="6352306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Nutzen / Aufwand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3522928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290512</xdr:colOff>
      <xdr:row>0</xdr:row>
      <xdr:rowOff>195262</xdr:rowOff>
    </xdr:from>
    <xdr:to>
      <xdr:col>14</xdr:col>
      <xdr:colOff>290512</xdr:colOff>
      <xdr:row>12</xdr:row>
      <xdr:rowOff>80962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5B62580-B5F4-437E-8EDE-EAC8CF760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C0F8-44C9-4343-8F90-FC9A5C3FEC78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11" customWidth="1"/>
    <col min="2" max="2" width="23.109375" style="11" customWidth="1"/>
    <col min="3" max="3" width="53.44140625" style="11" customWidth="1"/>
    <col min="4" max="16384" width="11.44140625" style="11"/>
  </cols>
  <sheetData>
    <row r="2" spans="2:3" x14ac:dyDescent="0.3">
      <c r="B2" s="9"/>
      <c r="C2" s="10"/>
    </row>
    <row r="3" spans="2:3" x14ac:dyDescent="0.3">
      <c r="B3" s="9" t="s">
        <v>20</v>
      </c>
      <c r="C3" s="10"/>
    </row>
    <row r="4" spans="2:3" x14ac:dyDescent="0.3">
      <c r="B4" s="9" t="s">
        <v>32</v>
      </c>
      <c r="C4" s="10"/>
    </row>
    <row r="5" spans="2:3" x14ac:dyDescent="0.3">
      <c r="B5" s="9"/>
      <c r="C5" s="10"/>
    </row>
    <row r="6" spans="2:3" x14ac:dyDescent="0.3">
      <c r="B6" s="12"/>
      <c r="C6" s="10"/>
    </row>
    <row r="7" spans="2:3" x14ac:dyDescent="0.3">
      <c r="B7" s="13" t="s">
        <v>21</v>
      </c>
      <c r="C7" s="14">
        <v>7</v>
      </c>
    </row>
    <row r="8" spans="2:3" x14ac:dyDescent="0.3">
      <c r="B8" s="13" t="s">
        <v>22</v>
      </c>
      <c r="C8" s="15" t="s">
        <v>30</v>
      </c>
    </row>
    <row r="9" spans="2:3" x14ac:dyDescent="0.3">
      <c r="B9" s="13"/>
      <c r="C9" s="16"/>
    </row>
    <row r="10" spans="2:3" x14ac:dyDescent="0.3">
      <c r="B10" s="13" t="s">
        <v>23</v>
      </c>
      <c r="C10" s="16" t="s">
        <v>31</v>
      </c>
    </row>
    <row r="11" spans="2:3" x14ac:dyDescent="0.3">
      <c r="B11" s="13"/>
      <c r="C11" s="16"/>
    </row>
    <row r="12" spans="2:3" x14ac:dyDescent="0.3">
      <c r="B12" s="13"/>
      <c r="C12" s="16" t="s">
        <v>11</v>
      </c>
    </row>
    <row r="13" spans="2:3" x14ac:dyDescent="0.3">
      <c r="B13" s="13"/>
      <c r="C13" s="16"/>
    </row>
    <row r="14" spans="2:3" x14ac:dyDescent="0.3">
      <c r="B14" s="13"/>
      <c r="C14" s="16"/>
    </row>
    <row r="15" spans="2:3" x14ac:dyDescent="0.3">
      <c r="B15" s="13"/>
      <c r="C15" s="16"/>
    </row>
    <row r="16" spans="2:3" x14ac:dyDescent="0.3">
      <c r="B16" s="13"/>
      <c r="C16" s="16"/>
    </row>
    <row r="17" spans="2:3" x14ac:dyDescent="0.3">
      <c r="B17" s="13"/>
      <c r="C17" s="16"/>
    </row>
    <row r="18" spans="2:3" x14ac:dyDescent="0.3">
      <c r="B18" s="13" t="s">
        <v>24</v>
      </c>
      <c r="C18" s="16" t="s">
        <v>25</v>
      </c>
    </row>
    <row r="19" spans="2:3" x14ac:dyDescent="0.3">
      <c r="B19" s="13" t="s">
        <v>26</v>
      </c>
      <c r="C19" s="17">
        <v>45683</v>
      </c>
    </row>
    <row r="20" spans="2:3" x14ac:dyDescent="0.3">
      <c r="B20" s="13" t="s">
        <v>27</v>
      </c>
      <c r="C20" s="16" t="s">
        <v>28</v>
      </c>
    </row>
    <row r="21" spans="2:3" x14ac:dyDescent="0.3">
      <c r="B21" s="18"/>
      <c r="C21" s="19"/>
    </row>
    <row r="22" spans="2:3" x14ac:dyDescent="0.3">
      <c r="B22" s="20"/>
      <c r="C22" s="10"/>
    </row>
    <row r="23" spans="2:3" x14ac:dyDescent="0.3">
      <c r="B23" s="20" t="s">
        <v>29</v>
      </c>
      <c r="C23" s="10"/>
    </row>
    <row r="24" spans="2:3" x14ac:dyDescent="0.3">
      <c r="B24" s="21"/>
      <c r="C24" s="1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E0CD-167B-4631-8B2B-BFCAC7917431}">
  <sheetPr codeName="Tabelle1"/>
  <dimension ref="A1:F9"/>
  <sheetViews>
    <sheetView showGridLines="0" workbookViewId="0">
      <selection activeCell="G21" sqref="G21"/>
    </sheetView>
  </sheetViews>
  <sheetFormatPr baseColWidth="10" defaultRowHeight="14.4" x14ac:dyDescent="0.3"/>
  <cols>
    <col min="1" max="1" width="9.5546875" bestFit="1" customWidth="1"/>
    <col min="2" max="2" width="12" bestFit="1" customWidth="1"/>
    <col min="3" max="3" width="12.44140625" bestFit="1" customWidth="1"/>
    <col min="4" max="4" width="4.5546875" customWidth="1"/>
    <col min="5" max="5" width="9.6640625" customWidth="1"/>
    <col min="6" max="6" width="9.5546875" customWidth="1"/>
  </cols>
  <sheetData>
    <row r="1" spans="1:6" x14ac:dyDescent="0.3">
      <c r="A1" s="4" t="s">
        <v>0</v>
      </c>
      <c r="B1" s="4" t="s">
        <v>9</v>
      </c>
      <c r="C1" s="4" t="s">
        <v>10</v>
      </c>
      <c r="E1" t="s">
        <v>11</v>
      </c>
    </row>
    <row r="2" spans="1:6" x14ac:dyDescent="0.3">
      <c r="A2" s="4" t="s">
        <v>2</v>
      </c>
      <c r="B2" s="4">
        <v>10</v>
      </c>
      <c r="C2" s="4">
        <v>3</v>
      </c>
      <c r="E2" s="1"/>
      <c r="F2" s="1"/>
    </row>
    <row r="3" spans="1:6" x14ac:dyDescent="0.3">
      <c r="A3" s="4" t="s">
        <v>1</v>
      </c>
      <c r="B3" s="4">
        <v>2</v>
      </c>
      <c r="C3" s="4">
        <v>6</v>
      </c>
      <c r="E3" s="2"/>
      <c r="F3" s="2"/>
    </row>
    <row r="4" spans="1:6" x14ac:dyDescent="0.3">
      <c r="A4" s="4" t="s">
        <v>3</v>
      </c>
      <c r="B4" s="4">
        <v>5</v>
      </c>
      <c r="C4" s="4">
        <v>5</v>
      </c>
      <c r="E4" s="2"/>
      <c r="F4" s="2"/>
    </row>
    <row r="5" spans="1:6" x14ac:dyDescent="0.3">
      <c r="A5" s="4" t="s">
        <v>4</v>
      </c>
      <c r="B5" s="4">
        <v>6</v>
      </c>
      <c r="C5" s="4">
        <v>9</v>
      </c>
      <c r="E5" s="2"/>
      <c r="F5" s="2"/>
    </row>
    <row r="6" spans="1:6" x14ac:dyDescent="0.3">
      <c r="A6" s="4" t="s">
        <v>5</v>
      </c>
      <c r="B6" s="4">
        <v>4</v>
      </c>
      <c r="C6" s="4">
        <v>7</v>
      </c>
      <c r="E6" s="2"/>
      <c r="F6" s="2"/>
    </row>
    <row r="7" spans="1:6" x14ac:dyDescent="0.3">
      <c r="A7" s="4" t="s">
        <v>6</v>
      </c>
      <c r="B7" s="4">
        <v>12</v>
      </c>
      <c r="C7" s="4">
        <v>6</v>
      </c>
      <c r="E7" s="2"/>
      <c r="F7" s="2"/>
    </row>
    <row r="8" spans="1:6" x14ac:dyDescent="0.3">
      <c r="A8" s="4" t="s">
        <v>7</v>
      </c>
      <c r="B8" s="4">
        <v>9</v>
      </c>
      <c r="C8" s="4">
        <v>2</v>
      </c>
      <c r="E8" s="2"/>
      <c r="F8" s="2"/>
    </row>
    <row r="9" spans="1:6" x14ac:dyDescent="0.3">
      <c r="A9" s="4" t="s">
        <v>8</v>
      </c>
      <c r="B9" s="4">
        <v>7</v>
      </c>
      <c r="C9" s="4">
        <v>4</v>
      </c>
      <c r="E9" s="2"/>
      <c r="F9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020C-ACBD-4CD6-9205-685F83FB2F58}">
  <sheetPr codeName="Tabelle2"/>
  <dimension ref="A1:H15"/>
  <sheetViews>
    <sheetView showGridLines="0" workbookViewId="0">
      <selection activeCell="I21" sqref="I21"/>
    </sheetView>
  </sheetViews>
  <sheetFormatPr baseColWidth="10" defaultRowHeight="14.4" x14ac:dyDescent="0.3"/>
  <cols>
    <col min="1" max="1" width="9.5546875" bestFit="1" customWidth="1"/>
    <col min="2" max="2" width="9" bestFit="1" customWidth="1"/>
    <col min="3" max="3" width="7.44140625" bestFit="1" customWidth="1"/>
    <col min="4" max="4" width="9" bestFit="1" customWidth="1"/>
    <col min="5" max="6" width="9.88671875" bestFit="1" customWidth="1"/>
    <col min="7" max="7" width="7.44140625" customWidth="1"/>
    <col min="8" max="8" width="5" customWidth="1"/>
  </cols>
  <sheetData>
    <row r="1" spans="1:8" ht="28.8" x14ac:dyDescent="0.3">
      <c r="A1" s="4" t="s">
        <v>0</v>
      </c>
      <c r="B1" s="5" t="s">
        <v>13</v>
      </c>
      <c r="C1" s="5" t="s">
        <v>12</v>
      </c>
      <c r="D1" s="5" t="s">
        <v>15</v>
      </c>
      <c r="E1" s="5" t="s">
        <v>16</v>
      </c>
      <c r="F1" s="5" t="s">
        <v>17</v>
      </c>
      <c r="G1" s="23" t="s">
        <v>19</v>
      </c>
      <c r="H1" s="24"/>
    </row>
    <row r="2" spans="1:8" x14ac:dyDescent="0.3">
      <c r="A2" s="4" t="s">
        <v>1</v>
      </c>
      <c r="B2" s="4">
        <v>2</v>
      </c>
      <c r="C2" s="4">
        <v>6</v>
      </c>
      <c r="D2" s="6">
        <f t="shared" ref="D2:D9" si="0">C2/B2</f>
        <v>3</v>
      </c>
      <c r="E2" s="7">
        <f>D2/D$10</f>
        <v>0.33922642017410032</v>
      </c>
      <c r="F2" s="7">
        <f>E2</f>
        <v>0.33922642017410032</v>
      </c>
      <c r="G2" s="8">
        <f>IF(F2&lt;=$C$13,$C$13,IF(F2&lt;=$C$14,$C$14,$C$15))</f>
        <v>0.75</v>
      </c>
      <c r="H2" s="8" t="str">
        <f>IF(G2=$C$13,$A$13,IF(G2=$C$14,$A$14,$A$15))</f>
        <v>A</v>
      </c>
    </row>
    <row r="3" spans="1:8" x14ac:dyDescent="0.3">
      <c r="A3" s="4" t="s">
        <v>5</v>
      </c>
      <c r="B3" s="4">
        <v>4</v>
      </c>
      <c r="C3" s="4">
        <v>7</v>
      </c>
      <c r="D3" s="6">
        <f t="shared" si="0"/>
        <v>1.75</v>
      </c>
      <c r="E3" s="7">
        <f t="shared" ref="E3:E9" si="1">D3/D$10</f>
        <v>0.19788207843489186</v>
      </c>
      <c r="F3" s="7">
        <f>F2+E3</f>
        <v>0.53710849860899224</v>
      </c>
      <c r="G3" s="8">
        <f t="shared" ref="G3:G9" si="2">IF(F3&lt;=$C$13,$C$13,IF(F3&lt;=$C$14,$C$14,$C$15))</f>
        <v>0.75</v>
      </c>
      <c r="H3" s="8" t="str">
        <f t="shared" ref="H3:H9" si="3">IF(G3=$C$13,$A$13,IF(G3=$C$14,$A$14,$A$15))</f>
        <v>A</v>
      </c>
    </row>
    <row r="4" spans="1:8" x14ac:dyDescent="0.3">
      <c r="A4" s="4" t="s">
        <v>4</v>
      </c>
      <c r="B4" s="4">
        <v>6</v>
      </c>
      <c r="C4" s="4">
        <v>9</v>
      </c>
      <c r="D4" s="6">
        <f t="shared" si="0"/>
        <v>1.5</v>
      </c>
      <c r="E4" s="7">
        <f t="shared" si="1"/>
        <v>0.16961321008705016</v>
      </c>
      <c r="F4" s="7">
        <f t="shared" ref="F4:F9" si="4">F3+E4</f>
        <v>0.70672170869604245</v>
      </c>
      <c r="G4" s="8">
        <f t="shared" si="2"/>
        <v>0.75</v>
      </c>
      <c r="H4" s="8" t="str">
        <f t="shared" si="3"/>
        <v>A</v>
      </c>
    </row>
    <row r="5" spans="1:8" x14ac:dyDescent="0.3">
      <c r="A5" s="4" t="s">
        <v>3</v>
      </c>
      <c r="B5" s="4">
        <v>5</v>
      </c>
      <c r="C5" s="4">
        <v>5</v>
      </c>
      <c r="D5" s="6">
        <f t="shared" si="0"/>
        <v>1</v>
      </c>
      <c r="E5" s="7">
        <f t="shared" si="1"/>
        <v>0.11307547339136678</v>
      </c>
      <c r="F5" s="7">
        <f t="shared" si="4"/>
        <v>0.81979718208740926</v>
      </c>
      <c r="G5" s="8">
        <f t="shared" si="2"/>
        <v>0.95</v>
      </c>
      <c r="H5" s="8" t="str">
        <f t="shared" si="3"/>
        <v>B</v>
      </c>
    </row>
    <row r="6" spans="1:8" x14ac:dyDescent="0.3">
      <c r="A6" s="4" t="s">
        <v>8</v>
      </c>
      <c r="B6" s="4">
        <v>7</v>
      </c>
      <c r="C6" s="4">
        <v>4</v>
      </c>
      <c r="D6" s="6">
        <f t="shared" si="0"/>
        <v>0.5714285714285714</v>
      </c>
      <c r="E6" s="7">
        <f t="shared" si="1"/>
        <v>6.4614556223638153E-2</v>
      </c>
      <c r="F6" s="7">
        <f t="shared" si="4"/>
        <v>0.88441173831104747</v>
      </c>
      <c r="G6" s="8">
        <f t="shared" si="2"/>
        <v>0.95</v>
      </c>
      <c r="H6" s="8" t="str">
        <f t="shared" si="3"/>
        <v>B</v>
      </c>
    </row>
    <row r="7" spans="1:8" x14ac:dyDescent="0.3">
      <c r="A7" s="4" t="s">
        <v>6</v>
      </c>
      <c r="B7" s="4">
        <v>12</v>
      </c>
      <c r="C7" s="4">
        <v>6</v>
      </c>
      <c r="D7" s="6">
        <f t="shared" si="0"/>
        <v>0.5</v>
      </c>
      <c r="E7" s="7">
        <f t="shared" si="1"/>
        <v>5.6537736695683391E-2</v>
      </c>
      <c r="F7" s="7">
        <f t="shared" si="4"/>
        <v>0.94094947500673087</v>
      </c>
      <c r="G7" s="8">
        <f t="shared" si="2"/>
        <v>0.95</v>
      </c>
      <c r="H7" s="8" t="str">
        <f t="shared" si="3"/>
        <v>B</v>
      </c>
    </row>
    <row r="8" spans="1:8" x14ac:dyDescent="0.3">
      <c r="A8" s="4" t="s">
        <v>14</v>
      </c>
      <c r="B8" s="4">
        <v>10</v>
      </c>
      <c r="C8" s="4">
        <v>3</v>
      </c>
      <c r="D8" s="6">
        <f t="shared" si="0"/>
        <v>0.3</v>
      </c>
      <c r="E8" s="7">
        <f t="shared" si="1"/>
        <v>3.3922642017410035E-2</v>
      </c>
      <c r="F8" s="7">
        <f t="shared" si="4"/>
        <v>0.97487211702414089</v>
      </c>
      <c r="G8" s="8">
        <f t="shared" si="2"/>
        <v>1</v>
      </c>
      <c r="H8" s="8" t="str">
        <f t="shared" si="3"/>
        <v>C</v>
      </c>
    </row>
    <row r="9" spans="1:8" x14ac:dyDescent="0.3">
      <c r="A9" s="4" t="s">
        <v>7</v>
      </c>
      <c r="B9" s="4">
        <v>9</v>
      </c>
      <c r="C9" s="4">
        <v>2</v>
      </c>
      <c r="D9" s="6">
        <f t="shared" si="0"/>
        <v>0.22222222222222221</v>
      </c>
      <c r="E9" s="7">
        <f t="shared" si="1"/>
        <v>2.5127882975859283E-2</v>
      </c>
      <c r="F9" s="7">
        <f t="shared" si="4"/>
        <v>1.0000000000000002</v>
      </c>
      <c r="G9" s="8">
        <f t="shared" si="2"/>
        <v>1</v>
      </c>
      <c r="H9" s="8" t="str">
        <f t="shared" si="3"/>
        <v>C</v>
      </c>
    </row>
    <row r="10" spans="1:8" x14ac:dyDescent="0.3">
      <c r="D10" s="3">
        <f>SUM(D2:D9)</f>
        <v>8.8436507936507933</v>
      </c>
    </row>
    <row r="12" spans="1:8" x14ac:dyDescent="0.3">
      <c r="A12" s="22" t="s">
        <v>18</v>
      </c>
      <c r="B12" s="22"/>
      <c r="C12" s="22"/>
    </row>
    <row r="13" spans="1:8" x14ac:dyDescent="0.3">
      <c r="A13" s="4" t="s">
        <v>14</v>
      </c>
      <c r="B13" s="8">
        <v>0.75</v>
      </c>
      <c r="C13" s="8">
        <f>B13</f>
        <v>0.75</v>
      </c>
    </row>
    <row r="14" spans="1:8" x14ac:dyDescent="0.3">
      <c r="A14" s="4" t="s">
        <v>1</v>
      </c>
      <c r="B14" s="8">
        <v>0.2</v>
      </c>
      <c r="C14" s="8">
        <f>C13+B14</f>
        <v>0.95</v>
      </c>
    </row>
    <row r="15" spans="1:8" x14ac:dyDescent="0.3">
      <c r="A15" s="4" t="s">
        <v>3</v>
      </c>
      <c r="B15" s="8">
        <v>0.05</v>
      </c>
      <c r="C15" s="8">
        <f>C14+B15</f>
        <v>1</v>
      </c>
    </row>
  </sheetData>
  <sortState xmlns:xlrd2="http://schemas.microsoft.com/office/spreadsheetml/2017/richdata2" ref="A2:D9">
    <sortCondition descending="1" ref="D4"/>
  </sortState>
  <mergeCells count="2">
    <mergeCell ref="A12:C12"/>
    <mergeCell ref="G1:H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Cover</vt:lpstr>
      <vt:lpstr>Aufwand-Nutzen</vt:lpstr>
      <vt:lpstr>ABC-Analyse</vt:lpstr>
      <vt:lpstr>'ABC-Analyse'!Matrix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2020-04-27T17:36:36Z</dcterms:created>
  <dcterms:modified xsi:type="dcterms:W3CDTF">2025-01-26T12:39:30Z</dcterms:modified>
</cp:coreProperties>
</file>