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01_EigeneDaten\01_Technik\01_Bücher\14_Skills+Tools\2. Auflage\50_Anwendungen\"/>
    </mc:Choice>
  </mc:AlternateContent>
  <xr:revisionPtr revIDLastSave="0" documentId="13_ncr:1_{ED74A0DE-0F78-458E-A0C5-007AF9FDD913}" xr6:coauthVersionLast="47" xr6:coauthVersionMax="47" xr10:uidLastSave="{00000000-0000-0000-0000-000000000000}"/>
  <bookViews>
    <workbookView xWindow="-20160" yWindow="-3585" windowWidth="17910" windowHeight="11145" xr2:uid="{D809C8F8-4EE4-4A54-A990-45C2A3CD1F82}"/>
  </bookViews>
  <sheets>
    <sheet name="Cover" sheetId="11" r:id="rId1"/>
    <sheet name="Einnahmen-Ausgaben-Planung" sheetId="1" r:id="rId2"/>
    <sheet name="Szenariobericht" sheetId="3" r:id="rId3"/>
    <sheet name="Zielwertsuche" sheetId="6" r:id="rId4"/>
    <sheet name="Datentabelle" sheetId="7" r:id="rId5"/>
    <sheet name="Einnahmen-Ausgaben-Planung_2" sheetId="8" r:id="rId6"/>
    <sheet name="Prognoseblatt" sheetId="10" r:id="rId7"/>
  </sheets>
  <externalReferences>
    <externalReference r:id="rId8"/>
  </externalReferences>
  <definedNames>
    <definedName name="Ausgaben" localSheetId="4">Datentabelle!$B$3:$G$3</definedName>
    <definedName name="Ausgaben" localSheetId="5">'Einnahmen-Ausgaben-Planung_2'!$B$3:$G$3</definedName>
    <definedName name="Ausgaben" localSheetId="3">Zielwertsuche!$B$3:$G$3</definedName>
    <definedName name="Ausgaben">'Einnahmen-Ausgaben-Planung'!$B$3:$G$3</definedName>
    <definedName name="Einnahmen" localSheetId="4">Datentabelle!$B$2:$G$2</definedName>
    <definedName name="Einnahmen" localSheetId="5">'Einnahmen-Ausgaben-Planung_2'!$B$2:$G$2</definedName>
    <definedName name="Einnahmen" localSheetId="3">Zielwertsuche!$B$2:$G$2</definedName>
    <definedName name="Einnahmen">'Einnahmen-Ausgaben-Planung'!$B$2:$G$2</definedName>
    <definedName name="Merker">[1]Solver!$C$2:$C$31</definedName>
    <definedName name="Std">[1]Solver!$B$2:$B$31</definedName>
    <definedName name="Tag">[1]Solver!$A$2:$A$31</definedName>
    <definedName name="Zielwert">[1]Solver!$D$2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" i="8" l="1"/>
  <c r="F4" i="8"/>
  <c r="E4" i="8"/>
  <c r="D4" i="8"/>
  <c r="C4" i="8"/>
  <c r="B4" i="8"/>
  <c r="C8" i="10"/>
  <c r="C9" i="10"/>
  <c r="C11" i="10"/>
  <c r="C13" i="10"/>
  <c r="C10" i="10"/>
  <c r="C12" i="10"/>
  <c r="B4" i="7" l="1"/>
  <c r="D4" i="6"/>
  <c r="E4" i="6"/>
  <c r="F4" i="6"/>
  <c r="G4" i="6"/>
  <c r="C4" i="6"/>
  <c r="B4" i="6"/>
  <c r="E12" i="10"/>
  <c r="E8" i="10"/>
  <c r="D11" i="10"/>
  <c r="E13" i="10"/>
  <c r="D13" i="10"/>
  <c r="E10" i="10"/>
  <c r="D10" i="10"/>
  <c r="D9" i="10"/>
  <c r="D12" i="10"/>
  <c r="D8" i="10"/>
  <c r="E9" i="10"/>
  <c r="E11" i="10"/>
  <c r="C4" i="1" l="1"/>
  <c r="D4" i="1"/>
  <c r="E4" i="1"/>
  <c r="F4" i="1"/>
  <c r="G4" i="1"/>
  <c r="B4" i="1"/>
</calcChain>
</file>

<file path=xl/sharedStrings.xml><?xml version="1.0" encoding="utf-8"?>
<sst xmlns="http://schemas.openxmlformats.org/spreadsheetml/2006/main" count="74" uniqueCount="57">
  <si>
    <t>Einnahmen</t>
  </si>
  <si>
    <t>Ausgaben</t>
  </si>
  <si>
    <t>Saldo</t>
  </si>
  <si>
    <t>Jan</t>
  </si>
  <si>
    <t>Feb</t>
  </si>
  <si>
    <t>Mrz</t>
  </si>
  <si>
    <t>Apr</t>
  </si>
  <si>
    <t>Mai</t>
  </si>
  <si>
    <t>Jun</t>
  </si>
  <si>
    <t>$B$2</t>
  </si>
  <si>
    <t>$C$2</t>
  </si>
  <si>
    <t>$D$2</t>
  </si>
  <si>
    <t>$E$2</t>
  </si>
  <si>
    <t>$F$2</t>
  </si>
  <si>
    <t>$G$2</t>
  </si>
  <si>
    <t>$B$3</t>
  </si>
  <si>
    <t>$C$3</t>
  </si>
  <si>
    <t>$D$3</t>
  </si>
  <si>
    <t>$E$3</t>
  </si>
  <si>
    <t>$F$3</t>
  </si>
  <si>
    <t>$G$3</t>
  </si>
  <si>
    <t>$B$4</t>
  </si>
  <si>
    <t>$C$4</t>
  </si>
  <si>
    <t>$D$4</t>
  </si>
  <si>
    <t>$E$4</t>
  </si>
  <si>
    <t>$F$4</t>
  </si>
  <si>
    <t>$G$4</t>
  </si>
  <si>
    <t>Worst Case</t>
  </si>
  <si>
    <t>Best Case</t>
  </si>
  <si>
    <t>Szenariobericht</t>
  </si>
  <si>
    <t>Veränderbare Zellen:</t>
  </si>
  <si>
    <t>Aktuelle Werte:</t>
  </si>
  <si>
    <t>Ergebniszellen:</t>
  </si>
  <si>
    <t>Hinweis: Die Aktuelle Wertespalte repräsentiert die Werte der veränderbaren</t>
  </si>
  <si>
    <t>Zellen zum Zeitpunkt, als der Szenariobericht erstellt wurde. Veränderbare Zellen</t>
  </si>
  <si>
    <t>für Szenarien sind in grau hervorgehoben.</t>
  </si>
  <si>
    <t>Zeitachse</t>
  </si>
  <si>
    <t>Werte</t>
  </si>
  <si>
    <t>Schätzer</t>
  </si>
  <si>
    <t>Untere Konfidenzgrenze</t>
  </si>
  <si>
    <t>Obere Konfidenzgrenze</t>
  </si>
  <si>
    <t>Skills + Tools</t>
  </si>
  <si>
    <t>Kapitel</t>
  </si>
  <si>
    <t>Thema</t>
  </si>
  <si>
    <t>Inhalt</t>
  </si>
  <si>
    <t>Autor</t>
  </si>
  <si>
    <t>Harald Nahrstedt</t>
  </si>
  <si>
    <t>Datum</t>
  </si>
  <si>
    <t>Version</t>
  </si>
  <si>
    <t>1.0</t>
  </si>
  <si>
    <t>Springer Verlag</t>
  </si>
  <si>
    <t>Kreativtechniken</t>
  </si>
  <si>
    <t>Einnahmen-Ausgaben-Planung</t>
  </si>
  <si>
    <t>Zielwertsuche</t>
  </si>
  <si>
    <t>Datentabelle</t>
  </si>
  <si>
    <t>Prognoseblatt</t>
  </si>
  <si>
    <t>2. Auflage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</si>
</sst>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indexed="9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1"/>
      <color indexed="18"/>
      <name val="Calibri"/>
      <family val="2"/>
      <scheme val="minor"/>
    </font>
    <font>
      <sz val="10"/>
      <color indexed="9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  <fill>
      <patternFill patternType="solid">
        <fgColor rgb="FF0070C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6600"/>
        <bgColor indexed="64"/>
      </patternFill>
    </fill>
  </fills>
  <borders count="5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1" fillId="0" borderId="0"/>
  </cellStyleXfs>
  <cellXfs count="29">
    <xf numFmtId="0" fontId="0" fillId="0" borderId="0" xfId="0"/>
    <xf numFmtId="44" fontId="0" fillId="0" borderId="0" xfId="1" applyFont="1"/>
    <xf numFmtId="0" fontId="0" fillId="0" borderId="0" xfId="0" applyFill="1" applyBorder="1" applyAlignment="1"/>
    <xf numFmtId="44" fontId="0" fillId="0" borderId="0" xfId="0" applyNumberFormat="1" applyFill="1" applyBorder="1" applyAlignment="1"/>
    <xf numFmtId="44" fontId="0" fillId="0" borderId="2" xfId="0" applyNumberFormat="1" applyFill="1" applyBorder="1" applyAlignment="1"/>
    <xf numFmtId="0" fontId="3" fillId="2" borderId="3" xfId="0" applyFont="1" applyFill="1" applyBorder="1" applyAlignment="1">
      <alignment horizontal="left"/>
    </xf>
    <xf numFmtId="0" fontId="3" fillId="2" borderId="1" xfId="0" applyFont="1" applyFill="1" applyBorder="1" applyAlignment="1">
      <alignment horizontal="left"/>
    </xf>
    <xf numFmtId="0" fontId="0" fillId="0" borderId="4" xfId="0" applyFill="1" applyBorder="1" applyAlignment="1"/>
    <xf numFmtId="0" fontId="4" fillId="3" borderId="0" xfId="0" applyFont="1" applyFill="1" applyBorder="1" applyAlignment="1">
      <alignment horizontal="left"/>
    </xf>
    <xf numFmtId="0" fontId="5" fillId="3" borderId="4" xfId="0" applyFont="1" applyFill="1" applyBorder="1" applyAlignment="1">
      <alignment horizontal="left"/>
    </xf>
    <xf numFmtId="0" fontId="4" fillId="3" borderId="2" xfId="0" applyFont="1" applyFill="1" applyBorder="1" applyAlignment="1">
      <alignment horizontal="left"/>
    </xf>
    <xf numFmtId="0" fontId="6" fillId="2" borderId="1" xfId="0" applyFont="1" applyFill="1" applyBorder="1" applyAlignment="1">
      <alignment horizontal="right"/>
    </xf>
    <xf numFmtId="0" fontId="6" fillId="2" borderId="3" xfId="0" applyFont="1" applyFill="1" applyBorder="1" applyAlignment="1">
      <alignment horizontal="right"/>
    </xf>
    <xf numFmtId="44" fontId="0" fillId="4" borderId="0" xfId="0" applyNumberFormat="1" applyFill="1" applyBorder="1" applyAlignment="1"/>
    <xf numFmtId="0" fontId="7" fillId="0" borderId="0" xfId="0" applyFont="1" applyFill="1" applyBorder="1" applyAlignment="1">
      <alignment vertical="top" wrapText="1"/>
    </xf>
    <xf numFmtId="44" fontId="0" fillId="0" borderId="0" xfId="0" applyNumberFormat="1"/>
    <xf numFmtId="0" fontId="8" fillId="5" borderId="0" xfId="2" applyFont="1" applyFill="1" applyAlignment="1">
      <alignment horizontal="center"/>
    </xf>
    <xf numFmtId="0" fontId="9" fillId="0" borderId="0" xfId="2" applyFont="1"/>
    <xf numFmtId="0" fontId="1" fillId="0" borderId="0" xfId="2"/>
    <xf numFmtId="0" fontId="9" fillId="6" borderId="0" xfId="2" applyFont="1" applyFill="1"/>
    <xf numFmtId="0" fontId="9" fillId="6" borderId="0" xfId="2" applyFont="1" applyFill="1" applyAlignment="1">
      <alignment horizontal="right" indent="1"/>
    </xf>
    <xf numFmtId="0" fontId="9" fillId="0" borderId="0" xfId="2" quotePrefix="1" applyFont="1" applyAlignment="1">
      <alignment horizontal="left" indent="1"/>
    </xf>
    <xf numFmtId="0" fontId="10" fillId="0" borderId="0" xfId="2" applyFont="1" applyAlignment="1">
      <alignment horizontal="left" indent="1"/>
    </xf>
    <xf numFmtId="0" fontId="9" fillId="0" borderId="0" xfId="2" applyFont="1" applyAlignment="1">
      <alignment horizontal="left" indent="1"/>
    </xf>
    <xf numFmtId="14" fontId="9" fillId="0" borderId="0" xfId="2" applyNumberFormat="1" applyFont="1" applyAlignment="1">
      <alignment horizontal="left" indent="1"/>
    </xf>
    <xf numFmtId="0" fontId="9" fillId="6" borderId="0" xfId="2" applyFont="1" applyFill="1" applyAlignment="1">
      <alignment horizontal="right"/>
    </xf>
    <xf numFmtId="14" fontId="9" fillId="0" borderId="0" xfId="2" applyNumberFormat="1" applyFont="1" applyAlignment="1">
      <alignment horizontal="left"/>
    </xf>
    <xf numFmtId="0" fontId="9" fillId="7" borderId="0" xfId="2" applyFont="1" applyFill="1" applyAlignment="1">
      <alignment horizontal="center" wrapText="1"/>
    </xf>
    <xf numFmtId="0" fontId="9" fillId="7" borderId="0" xfId="2" applyFont="1" applyFill="1" applyAlignment="1">
      <alignment horizontal="center"/>
    </xf>
  </cellXfs>
  <cellStyles count="3">
    <cellStyle name="Standard" xfId="0" builtinId="0"/>
    <cellStyle name="Standard 2 2 2" xfId="2" xr:uid="{06D9282F-F7E8-4CE8-ABB8-69EB97C74611}"/>
    <cellStyle name="Währung" xfId="1" builtinId="4"/>
  </cellStyles>
  <dxfs count="3">
    <dxf>
      <numFmt numFmtId="34" formatCode="_-* #,##0.00\ &quot;€&quot;_-;\-* #,##0.00\ &quot;€&quot;_-;_-* &quot;-&quot;??\ &quot;€&quot;_-;_-@_-"/>
    </dxf>
    <dxf>
      <numFmt numFmtId="34" formatCode="_-* #,##0.00\ &quot;€&quot;_-;\-* #,##0.00\ &quot;€&quot;_-;_-* &quot;-&quot;??\ &quot;€&quot;_-;_-@_-"/>
    </dxf>
    <dxf>
      <numFmt numFmtId="34" formatCode="_-* #,##0.00\ &quot;€&quot;_-;\-* #,##0.00\ &quot;€&quot;_-;_-* &quot;-&quot;??\ &quot;€&quot;_-;_-@_-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Prognoseblatt!$B$1</c:f>
              <c:strCache>
                <c:ptCount val="1"/>
                <c:pt idx="0">
                  <c:v>Werte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Prognoseblatt!$B$2:$B$13</c:f>
              <c:numCache>
                <c:formatCode>_("€"* #,##0.00_);_("€"* \(#,##0.00\);_("€"* "-"??_);_(@_)</c:formatCode>
                <c:ptCount val="12"/>
                <c:pt idx="0">
                  <c:v>3280</c:v>
                </c:pt>
                <c:pt idx="1">
                  <c:v>4580</c:v>
                </c:pt>
                <c:pt idx="2">
                  <c:v>5480</c:v>
                </c:pt>
                <c:pt idx="3">
                  <c:v>2640</c:v>
                </c:pt>
                <c:pt idx="4">
                  <c:v>3850</c:v>
                </c:pt>
                <c:pt idx="5">
                  <c:v>3460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A32-45A8-94EC-88162F4400ED}"/>
            </c:ext>
          </c:extLst>
        </c:ser>
        <c:ser>
          <c:idx val="1"/>
          <c:order val="1"/>
          <c:tx>
            <c:strRef>
              <c:f>Prognoseblatt!$C$1</c:f>
              <c:strCache>
                <c:ptCount val="1"/>
                <c:pt idx="0">
                  <c:v>Schätzer</c:v>
                </c:pt>
              </c:strCache>
            </c:strRef>
          </c:tx>
          <c:spPr>
            <a:ln w="2540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Prognoseblatt!$A$2:$A$13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cat>
          <c:val>
            <c:numRef>
              <c:f>Prognoseblatt!$C$2:$C$13</c:f>
              <c:numCache>
                <c:formatCode>General</c:formatCode>
                <c:ptCount val="12"/>
                <c:pt idx="5" formatCode="_(&quot;€&quot;* #,##0.00_);_(&quot;€&quot;* \(#,##0.00\);_(&quot;€&quot;* &quot;-&quot;??_);_(@_)">
                  <c:v>3460</c:v>
                </c:pt>
                <c:pt idx="6" formatCode="_(&quot;€&quot;* #,##0.00_);_(&quot;€&quot;* \(#,##0.00\);_(&quot;€&quot;* &quot;-&quot;??_);_(@_)">
                  <c:v>2983.0416211840911</c:v>
                </c:pt>
                <c:pt idx="7" formatCode="_(&quot;€&quot;* #,##0.00_);_(&quot;€&quot;* \(#,##0.00\);_(&quot;€&quot;* &quot;-&quot;??_);_(@_)">
                  <c:v>2772.8580142941032</c:v>
                </c:pt>
                <c:pt idx="8" formatCode="_(&quot;€&quot;* #,##0.00_);_(&quot;€&quot;* \(#,##0.00\);_(&quot;€&quot;* &quot;-&quot;??_);_(@_)">
                  <c:v>2562.6744074041153</c:v>
                </c:pt>
                <c:pt idx="9" formatCode="_(&quot;€&quot;* #,##0.00_);_(&quot;€&quot;* \(#,##0.00\);_(&quot;€&quot;* &quot;-&quot;??_);_(@_)">
                  <c:v>2352.4908005141278</c:v>
                </c:pt>
                <c:pt idx="10" formatCode="_(&quot;€&quot;* #,##0.00_);_(&quot;€&quot;* \(#,##0.00\);_(&quot;€&quot;* &quot;-&quot;??_);_(@_)">
                  <c:v>2142.3071936241395</c:v>
                </c:pt>
                <c:pt idx="11" formatCode="_(&quot;€&quot;* #,##0.00_);_(&quot;€&quot;* \(#,##0.00\);_(&quot;€&quot;* &quot;-&quot;??_);_(@_)">
                  <c:v>1932.1235867341518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A32-45A8-94EC-88162F4400ED}"/>
            </c:ext>
          </c:extLst>
        </c:ser>
        <c:ser>
          <c:idx val="2"/>
          <c:order val="2"/>
          <c:tx>
            <c:strRef>
              <c:f>Prognoseblatt!$D$1</c:f>
              <c:strCache>
                <c:ptCount val="1"/>
                <c:pt idx="0">
                  <c:v>Untere Konfidenzgrenze</c:v>
                </c:pt>
              </c:strCache>
            </c:strRef>
          </c:tx>
          <c:spPr>
            <a:ln w="12700" cap="rnd">
              <a:solidFill>
                <a:srgbClr val="ED7D31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Prognoseblatt!$A$2:$A$13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cat>
          <c:val>
            <c:numRef>
              <c:f>Prognoseblatt!$D$2:$D$13</c:f>
              <c:numCache>
                <c:formatCode>General</c:formatCode>
                <c:ptCount val="12"/>
                <c:pt idx="5" formatCode="_(&quot;€&quot;* #,##0.00_);_(&quot;€&quot;* \(#,##0.00\);_(&quot;€&quot;* &quot;-&quot;??_);_(@_)">
                  <c:v>3460</c:v>
                </c:pt>
                <c:pt idx="6" formatCode="_(&quot;€&quot;* #,##0.00_);_(&quot;€&quot;* \(#,##0.00\);_(&quot;€&quot;* &quot;-&quot;??_);_(@_)">
                  <c:v>599.65206349345408</c:v>
                </c:pt>
                <c:pt idx="7" formatCode="_(&quot;€&quot;* #,##0.00_);_(&quot;€&quot;* \(#,##0.00\);_(&quot;€&quot;* &quot;-&quot;??_);_(@_)">
                  <c:v>315.53714622900452</c:v>
                </c:pt>
                <c:pt idx="8" formatCode="_(&quot;€&quot;* #,##0.00_);_(&quot;€&quot;* \(#,##0.00\);_(&quot;€&quot;* &quot;-&quot;??_);_(@_)">
                  <c:v>33.017666247945726</c:v>
                </c:pt>
                <c:pt idx="9" formatCode="_(&quot;€&quot;* #,##0.00_);_(&quot;€&quot;* \(#,##0.00\);_(&quot;€&quot;* &quot;-&quot;??_);_(@_)">
                  <c:v>-248.04169940704514</c:v>
                </c:pt>
                <c:pt idx="10" formatCode="_(&quot;€&quot;* #,##0.00_);_(&quot;€&quot;* \(#,##0.00\);_(&quot;€&quot;* &quot;-&quot;??_);_(@_)">
                  <c:v>-527.75935515849733</c:v>
                </c:pt>
                <c:pt idx="11" formatCode="_(&quot;€&quot;* #,##0.00_);_(&quot;€&quot;* \(#,##0.00\);_(&quot;€&quot;* &quot;-&quot;??_);_(@_)">
                  <c:v>-806.23958576756809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A32-45A8-94EC-88162F4400ED}"/>
            </c:ext>
          </c:extLst>
        </c:ser>
        <c:ser>
          <c:idx val="3"/>
          <c:order val="3"/>
          <c:tx>
            <c:strRef>
              <c:f>Prognoseblatt!$E$1</c:f>
              <c:strCache>
                <c:ptCount val="1"/>
                <c:pt idx="0">
                  <c:v>Obere Konfidenzgrenze</c:v>
                </c:pt>
              </c:strCache>
            </c:strRef>
          </c:tx>
          <c:spPr>
            <a:ln w="12700" cap="rnd">
              <a:solidFill>
                <a:srgbClr val="ED7D31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Prognoseblatt!$A$2:$A$13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cat>
          <c:val>
            <c:numRef>
              <c:f>Prognoseblatt!$E$2:$E$13</c:f>
              <c:numCache>
                <c:formatCode>General</c:formatCode>
                <c:ptCount val="12"/>
                <c:pt idx="5" formatCode="_(&quot;€&quot;* #,##0.00_);_(&quot;€&quot;* \(#,##0.00\);_(&quot;€&quot;* &quot;-&quot;??_);_(@_)">
                  <c:v>3460</c:v>
                </c:pt>
                <c:pt idx="6" formatCode="_(&quot;€&quot;* #,##0.00_);_(&quot;€&quot;* \(#,##0.00\);_(&quot;€&quot;* &quot;-&quot;??_);_(@_)">
                  <c:v>5366.4311788747282</c:v>
                </c:pt>
                <c:pt idx="7" formatCode="_(&quot;€&quot;* #,##0.00_);_(&quot;€&quot;* \(#,##0.00\);_(&quot;€&quot;* &quot;-&quot;??_);_(@_)">
                  <c:v>5230.1788823592015</c:v>
                </c:pt>
                <c:pt idx="8" formatCode="_(&quot;€&quot;* #,##0.00_);_(&quot;€&quot;* \(#,##0.00\);_(&quot;€&quot;* &quot;-&quot;??_);_(@_)">
                  <c:v>5092.3311485602844</c:v>
                </c:pt>
                <c:pt idx="9" formatCode="_(&quot;€&quot;* #,##0.00_);_(&quot;€&quot;* \(#,##0.00\);_(&quot;€&quot;* &quot;-&quot;??_);_(@_)">
                  <c:v>4953.0233004353013</c:v>
                </c:pt>
                <c:pt idx="10" formatCode="_(&quot;€&quot;* #,##0.00_);_(&quot;€&quot;* \(#,##0.00\);_(&quot;€&quot;* &quot;-&quot;??_);_(@_)">
                  <c:v>4812.3737424067767</c:v>
                </c:pt>
                <c:pt idx="11" formatCode="_(&quot;€&quot;* #,##0.00_);_(&quot;€&quot;* \(#,##0.00\);_(&quot;€&quot;* &quot;-&quot;??_);_(@_)">
                  <c:v>4670.4867592358714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A32-45A8-94EC-88162F4400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92667696"/>
        <c:axId val="392672616"/>
      </c:lineChart>
      <c:catAx>
        <c:axId val="392667696"/>
        <c:scaling>
          <c:orientation val="minMax"/>
        </c:scaling>
        <c:delete val="0"/>
        <c:axPos val="b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92672616"/>
        <c:crosses val="autoZero"/>
        <c:auto val="1"/>
        <c:lblAlgn val="ctr"/>
        <c:lblOffset val="100"/>
        <c:noMultiLvlLbl val="0"/>
      </c:catAx>
      <c:valAx>
        <c:axId val="3926726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€&quot;* #,##0.00_);_(&quot;€&quot;* \(#,##0.00\);_(&quot;€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92667696"/>
        <c:crosses val="autoZero"/>
        <c:crossBetween val="between"/>
      </c:valAx>
      <c:spPr>
        <a:solidFill>
          <a:schemeClr val="bg1">
            <a:lumMod val="95000"/>
          </a:schemeClr>
        </a:solid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114300</xdr:colOff>
      <xdr:row>1</xdr:row>
      <xdr:rowOff>38100</xdr:rowOff>
    </xdr:from>
    <xdr:to>
      <xdr:col>8</xdr:col>
      <xdr:colOff>695325</xdr:colOff>
      <xdr:row>16</xdr:row>
      <xdr:rowOff>114300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6F466E7B-1BEA-4843-B33F-B083EB3067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01_EigeneDaten\01_Technik\01_B&#252;cher\13_Skills%20+%20Tools\50_Anwendungen\Solve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olver"/>
    </sheetNames>
    <sheetDataSet>
      <sheetData sheetId="0">
        <row r="2">
          <cell r="A2">
            <v>1</v>
          </cell>
          <cell r="B2">
            <v>6</v>
          </cell>
          <cell r="C2">
            <v>0</v>
          </cell>
          <cell r="D2">
            <v>124</v>
          </cell>
        </row>
        <row r="3">
          <cell r="A3">
            <v>2</v>
          </cell>
          <cell r="B3">
            <v>3</v>
          </cell>
          <cell r="C3">
            <v>0</v>
          </cell>
        </row>
        <row r="4">
          <cell r="A4">
            <v>3</v>
          </cell>
          <cell r="B4">
            <v>4</v>
          </cell>
          <cell r="C4">
            <v>0</v>
          </cell>
        </row>
        <row r="5">
          <cell r="A5">
            <v>4</v>
          </cell>
          <cell r="B5">
            <v>6</v>
          </cell>
          <cell r="C5">
            <v>0</v>
          </cell>
        </row>
        <row r="6">
          <cell r="A6">
            <v>5</v>
          </cell>
          <cell r="B6">
            <v>2</v>
          </cell>
          <cell r="C6">
            <v>0</v>
          </cell>
        </row>
        <row r="7">
          <cell r="A7">
            <v>6</v>
          </cell>
          <cell r="B7">
            <v>8</v>
          </cell>
          <cell r="C7">
            <v>0</v>
          </cell>
        </row>
        <row r="8">
          <cell r="A8">
            <v>7</v>
          </cell>
          <cell r="B8">
            <v>2</v>
          </cell>
          <cell r="C8">
            <v>0</v>
          </cell>
        </row>
        <row r="9">
          <cell r="A9">
            <v>8</v>
          </cell>
          <cell r="B9">
            <v>1</v>
          </cell>
          <cell r="C9">
            <v>0</v>
          </cell>
        </row>
        <row r="10">
          <cell r="A10">
            <v>9</v>
          </cell>
          <cell r="B10">
            <v>2</v>
          </cell>
          <cell r="C10">
            <v>0</v>
          </cell>
        </row>
        <row r="11">
          <cell r="A11">
            <v>10</v>
          </cell>
          <cell r="B11">
            <v>4</v>
          </cell>
          <cell r="C11">
            <v>0</v>
          </cell>
        </row>
        <row r="12">
          <cell r="A12">
            <v>11</v>
          </cell>
          <cell r="B12">
            <v>6</v>
          </cell>
          <cell r="C12">
            <v>0</v>
          </cell>
        </row>
        <row r="13">
          <cell r="A13">
            <v>12</v>
          </cell>
          <cell r="B13">
            <v>8</v>
          </cell>
          <cell r="C13">
            <v>0</v>
          </cell>
        </row>
        <row r="14">
          <cell r="A14">
            <v>13</v>
          </cell>
          <cell r="B14">
            <v>3</v>
          </cell>
          <cell r="C14">
            <v>0</v>
          </cell>
        </row>
        <row r="15">
          <cell r="A15">
            <v>14</v>
          </cell>
          <cell r="B15">
            <v>4</v>
          </cell>
          <cell r="C15">
            <v>0</v>
          </cell>
        </row>
        <row r="16">
          <cell r="A16">
            <v>15</v>
          </cell>
          <cell r="B16">
            <v>7</v>
          </cell>
          <cell r="C16">
            <v>0</v>
          </cell>
        </row>
        <row r="17">
          <cell r="A17">
            <v>16</v>
          </cell>
          <cell r="B17">
            <v>1</v>
          </cell>
          <cell r="C17">
            <v>0</v>
          </cell>
        </row>
        <row r="18">
          <cell r="A18">
            <v>17</v>
          </cell>
          <cell r="B18">
            <v>4</v>
          </cell>
          <cell r="C18">
            <v>0</v>
          </cell>
        </row>
        <row r="19">
          <cell r="A19">
            <v>18</v>
          </cell>
          <cell r="B19">
            <v>2</v>
          </cell>
          <cell r="C19">
            <v>0</v>
          </cell>
        </row>
        <row r="20">
          <cell r="A20">
            <v>19</v>
          </cell>
          <cell r="B20">
            <v>6</v>
          </cell>
          <cell r="C20">
            <v>0</v>
          </cell>
        </row>
        <row r="21">
          <cell r="A21">
            <v>20</v>
          </cell>
          <cell r="B21">
            <v>8</v>
          </cell>
          <cell r="C21">
            <v>0</v>
          </cell>
        </row>
        <row r="22">
          <cell r="A22">
            <v>21</v>
          </cell>
          <cell r="B22">
            <v>3</v>
          </cell>
          <cell r="C22">
            <v>0</v>
          </cell>
        </row>
        <row r="23">
          <cell r="A23">
            <v>22</v>
          </cell>
          <cell r="B23">
            <v>6</v>
          </cell>
          <cell r="C23">
            <v>0</v>
          </cell>
        </row>
        <row r="24">
          <cell r="A24">
            <v>23</v>
          </cell>
          <cell r="B24">
            <v>3</v>
          </cell>
          <cell r="C24">
            <v>0</v>
          </cell>
        </row>
        <row r="25">
          <cell r="A25">
            <v>24</v>
          </cell>
          <cell r="B25">
            <v>5</v>
          </cell>
          <cell r="C25">
            <v>0</v>
          </cell>
        </row>
        <row r="26">
          <cell r="A26">
            <v>25</v>
          </cell>
          <cell r="B26">
            <v>6</v>
          </cell>
          <cell r="C26">
            <v>0</v>
          </cell>
        </row>
        <row r="27">
          <cell r="A27">
            <v>26</v>
          </cell>
          <cell r="B27">
            <v>3</v>
          </cell>
          <cell r="C27">
            <v>0</v>
          </cell>
        </row>
        <row r="28">
          <cell r="A28">
            <v>27</v>
          </cell>
          <cell r="B28">
            <v>4</v>
          </cell>
          <cell r="C28">
            <v>0</v>
          </cell>
        </row>
        <row r="29">
          <cell r="A29">
            <v>28</v>
          </cell>
          <cell r="B29">
            <v>2</v>
          </cell>
          <cell r="C29">
            <v>0</v>
          </cell>
        </row>
        <row r="30">
          <cell r="A30">
            <v>29</v>
          </cell>
          <cell r="B30">
            <v>5</v>
          </cell>
          <cell r="C30">
            <v>0</v>
          </cell>
        </row>
        <row r="31">
          <cell r="A31">
            <v>30</v>
          </cell>
          <cell r="B31">
            <v>6</v>
          </cell>
          <cell r="C31">
            <v>0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5A2D35E-4E29-4BEA-B5D3-9F1B34F54E09}" name="Tabelle2" displayName="Tabelle2" ref="A1:E13" totalsRowShown="0">
  <autoFilter ref="A1:E13" xr:uid="{17DD7EC6-5C1B-4AB0-A40D-B1FCA128DAC3}"/>
  <tableColumns count="5">
    <tableColumn id="1" xr3:uid="{6D4F5075-0248-47B6-BD73-67B19F8C2EAB}" name="Zeitachse"/>
    <tableColumn id="2" xr3:uid="{7DDE0CBE-5959-41E6-8DA8-39E126E9A3FB}" name="Werte"/>
    <tableColumn id="3" xr3:uid="{80CDC535-31E8-468A-BBE1-8150F6DD8D53}" name="Schätzer" dataDxfId="2">
      <calculatedColumnFormula>_xlfn.FORECAST.ETS(A2,$B$2:$B$7,$A$2:$A$7,1,1)</calculatedColumnFormula>
    </tableColumn>
    <tableColumn id="4" xr3:uid="{EF016DB4-B074-4FB4-AD3A-3DA33BBCA203}" name="Untere Konfidenzgrenze" dataDxfId="1">
      <calculatedColumnFormula>C2-_xlfn.FORECAST.ETS.CONFINT(A2,$B$2:$B$7,$A$2:$A$7,0.95,1,1)</calculatedColumnFormula>
    </tableColumn>
    <tableColumn id="5" xr3:uid="{682708B5-E5D8-4201-B9FB-53CABAA9DFE9}" name="Obere Konfidenzgrenze" dataDxfId="0">
      <calculatedColumnFormula>C2+_xlfn.FORECAST.ETS.CONFINT(A2,$B$2:$B$7,$A$2:$A$7,0.95,1,1)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C9044-5F2B-4C4A-ABD4-DC3E7AB31784}">
  <dimension ref="B2:C24"/>
  <sheetViews>
    <sheetView showGridLines="0" showRowColHeaders="0" tabSelected="1" topLeftCell="A2" workbookViewId="0">
      <selection activeCell="C19" sqref="C19"/>
    </sheetView>
  </sheetViews>
  <sheetFormatPr baseColWidth="10" defaultColWidth="11.44140625" defaultRowHeight="14.4" x14ac:dyDescent="0.3"/>
  <cols>
    <col min="1" max="1" width="3.88671875" style="18" customWidth="1"/>
    <col min="2" max="2" width="23.109375" style="18" customWidth="1"/>
    <col min="3" max="3" width="53.44140625" style="18" customWidth="1"/>
    <col min="4" max="16384" width="11.44140625" style="18"/>
  </cols>
  <sheetData>
    <row r="2" spans="2:3" x14ac:dyDescent="0.3">
      <c r="B2" s="16"/>
      <c r="C2" s="17"/>
    </row>
    <row r="3" spans="2:3" x14ac:dyDescent="0.3">
      <c r="B3" s="16" t="s">
        <v>41</v>
      </c>
      <c r="C3" s="17"/>
    </row>
    <row r="4" spans="2:3" x14ac:dyDescent="0.3">
      <c r="B4" s="16" t="s">
        <v>56</v>
      </c>
      <c r="C4" s="17"/>
    </row>
    <row r="5" spans="2:3" x14ac:dyDescent="0.3">
      <c r="B5" s="16"/>
      <c r="C5" s="17"/>
    </row>
    <row r="6" spans="2:3" x14ac:dyDescent="0.3">
      <c r="B6" s="19"/>
      <c r="C6" s="17"/>
    </row>
    <row r="7" spans="2:3" x14ac:dyDescent="0.3">
      <c r="B7" s="20" t="s">
        <v>42</v>
      </c>
      <c r="C7" s="21">
        <v>3</v>
      </c>
    </row>
    <row r="8" spans="2:3" x14ac:dyDescent="0.3">
      <c r="B8" s="20" t="s">
        <v>43</v>
      </c>
      <c r="C8" s="22" t="s">
        <v>51</v>
      </c>
    </row>
    <row r="9" spans="2:3" x14ac:dyDescent="0.3">
      <c r="B9" s="20"/>
      <c r="C9" s="23"/>
    </row>
    <row r="10" spans="2:3" x14ac:dyDescent="0.3">
      <c r="B10" s="20" t="s">
        <v>44</v>
      </c>
      <c r="C10" s="23" t="s">
        <v>52</v>
      </c>
    </row>
    <row r="11" spans="2:3" x14ac:dyDescent="0.3">
      <c r="B11" s="20"/>
      <c r="C11" s="23" t="s">
        <v>29</v>
      </c>
    </row>
    <row r="12" spans="2:3" x14ac:dyDescent="0.3">
      <c r="B12" s="20"/>
      <c r="C12" s="23" t="s">
        <v>53</v>
      </c>
    </row>
    <row r="13" spans="2:3" x14ac:dyDescent="0.3">
      <c r="B13" s="20"/>
      <c r="C13" s="23" t="s">
        <v>54</v>
      </c>
    </row>
    <row r="14" spans="2:3" x14ac:dyDescent="0.3">
      <c r="B14" s="20"/>
      <c r="C14" s="23" t="s">
        <v>55</v>
      </c>
    </row>
    <row r="15" spans="2:3" x14ac:dyDescent="0.3">
      <c r="B15" s="20"/>
      <c r="C15" s="23"/>
    </row>
    <row r="16" spans="2:3" x14ac:dyDescent="0.3">
      <c r="B16" s="20"/>
      <c r="C16" s="23"/>
    </row>
    <row r="17" spans="2:3" x14ac:dyDescent="0.3">
      <c r="B17" s="20"/>
      <c r="C17" s="23"/>
    </row>
    <row r="18" spans="2:3" x14ac:dyDescent="0.3">
      <c r="B18" s="20" t="s">
        <v>45</v>
      </c>
      <c r="C18" s="23" t="s">
        <v>46</v>
      </c>
    </row>
    <row r="19" spans="2:3" x14ac:dyDescent="0.3">
      <c r="B19" s="20" t="s">
        <v>47</v>
      </c>
      <c r="C19" s="24">
        <v>45683</v>
      </c>
    </row>
    <row r="20" spans="2:3" x14ac:dyDescent="0.3">
      <c r="B20" s="20" t="s">
        <v>48</v>
      </c>
      <c r="C20" s="23" t="s">
        <v>49</v>
      </c>
    </row>
    <row r="21" spans="2:3" x14ac:dyDescent="0.3">
      <c r="B21" s="25"/>
      <c r="C21" s="26"/>
    </row>
    <row r="22" spans="2:3" x14ac:dyDescent="0.3">
      <c r="B22" s="27"/>
      <c r="C22" s="17"/>
    </row>
    <row r="23" spans="2:3" x14ac:dyDescent="0.3">
      <c r="B23" s="27" t="s">
        <v>50</v>
      </c>
      <c r="C23" s="17"/>
    </row>
    <row r="24" spans="2:3" x14ac:dyDescent="0.3">
      <c r="B24" s="28"/>
      <c r="C24" s="17"/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3F01AB-1ACD-4A48-87DA-69B860147044}">
  <dimension ref="A1:G4"/>
  <sheetViews>
    <sheetView workbookViewId="0">
      <selection activeCell="B2" sqref="B2:G3"/>
    </sheetView>
  </sheetViews>
  <sheetFormatPr baseColWidth="10" defaultRowHeight="14.4" x14ac:dyDescent="0.3"/>
  <sheetData>
    <row r="1" spans="1:7" x14ac:dyDescent="0.3">
      <c r="B1" t="s">
        <v>3</v>
      </c>
      <c r="C1" t="s">
        <v>4</v>
      </c>
      <c r="D1" t="s">
        <v>5</v>
      </c>
      <c r="E1" t="s">
        <v>6</v>
      </c>
      <c r="F1" t="s">
        <v>7</v>
      </c>
      <c r="G1" t="s">
        <v>8</v>
      </c>
    </row>
    <row r="2" spans="1:7" x14ac:dyDescent="0.3">
      <c r="A2" t="s">
        <v>0</v>
      </c>
      <c r="B2" s="1">
        <v>4350</v>
      </c>
      <c r="C2" s="1">
        <v>3170</v>
      </c>
      <c r="D2" s="1">
        <v>4120</v>
      </c>
      <c r="E2" s="1">
        <v>3890</v>
      </c>
      <c r="F2" s="1">
        <v>3230</v>
      </c>
      <c r="G2" s="1">
        <v>4050</v>
      </c>
    </row>
    <row r="3" spans="1:7" x14ac:dyDescent="0.3">
      <c r="A3" t="s">
        <v>1</v>
      </c>
      <c r="B3" s="1">
        <v>3280</v>
      </c>
      <c r="C3" s="1">
        <v>4580</v>
      </c>
      <c r="D3" s="1">
        <v>5480</v>
      </c>
      <c r="E3" s="1">
        <v>2640</v>
      </c>
      <c r="F3" s="1">
        <v>3850</v>
      </c>
      <c r="G3" s="1">
        <v>3460</v>
      </c>
    </row>
    <row r="4" spans="1:7" x14ac:dyDescent="0.3">
      <c r="A4" t="s">
        <v>2</v>
      </c>
      <c r="B4" s="1">
        <f t="shared" ref="B4:G4" si="0">Einnahmen-Ausgaben</f>
        <v>1070</v>
      </c>
      <c r="C4" s="1">
        <f t="shared" si="0"/>
        <v>-1410</v>
      </c>
      <c r="D4" s="1">
        <f t="shared" si="0"/>
        <v>-1360</v>
      </c>
      <c r="E4" s="1">
        <f t="shared" si="0"/>
        <v>1250</v>
      </c>
      <c r="F4" s="1">
        <f t="shared" si="0"/>
        <v>-620</v>
      </c>
      <c r="G4" s="1">
        <f t="shared" si="0"/>
        <v>590</v>
      </c>
    </row>
  </sheetData>
  <scenarios current="0" sqref="B4:G4">
    <scenario name="Worst Case" locked="1" count="12" user="Harald Nahrstedt">
      <inputCells r="B2" val="3850" numFmtId="44"/>
      <inputCells r="C2" val="2670" numFmtId="44"/>
      <inputCells r="D2" val="3620" numFmtId="44"/>
      <inputCells r="E2" val="3390" numFmtId="44"/>
      <inputCells r="F2" val="2730" numFmtId="44"/>
      <inputCells r="G2" val="3550" numFmtId="44"/>
      <inputCells r="B3" val="3580" numFmtId="44"/>
      <inputCells r="C3" val="4880" numFmtId="44"/>
      <inputCells r="D3" val="5780" numFmtId="44"/>
      <inputCells r="E3" val="2940" numFmtId="44"/>
      <inputCells r="F3" val="4150" numFmtId="44"/>
      <inputCells r="G3" val="3760" numFmtId="44"/>
    </scenario>
    <scenario name="Best Case" locked="1" count="12" user="Harald Nahrstedt">
      <inputCells r="B2" val="4650" numFmtId="44"/>
      <inputCells r="C2" val="3470" numFmtId="44"/>
      <inputCells r="D2" val="4420" numFmtId="44"/>
      <inputCells r="E2" val="4190" numFmtId="44"/>
      <inputCells r="F2" val="3530" numFmtId="44"/>
      <inputCells r="G2" val="4350" numFmtId="44"/>
      <inputCells r="B3" val="2780" numFmtId="44"/>
      <inputCells r="C3" val="4080" numFmtId="44"/>
      <inputCells r="D3" val="4980" numFmtId="44"/>
      <inputCells r="E3" val="2140" numFmtId="44"/>
      <inputCells r="F3" val="3350" numFmtId="44"/>
      <inputCells r="G3" val="2960" numFmtId="44"/>
    </scenario>
  </scenarios>
  <phoneticPr fontId="2" type="noConversion"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28541F-2EA3-49BB-A0E0-BD7E8D17D5A4}">
  <sheetPr>
    <outlinePr summaryBelow="0"/>
  </sheetPr>
  <dimension ref="B1:F27"/>
  <sheetViews>
    <sheetView showGridLines="0" topLeftCell="A8" workbookViewId="0">
      <selection activeCell="E19" sqref="E19:E24"/>
    </sheetView>
  </sheetViews>
  <sheetFormatPr baseColWidth="10" defaultRowHeight="14.4" outlineLevelRow="1" outlineLevelCol="1" x14ac:dyDescent="0.3"/>
  <cols>
    <col min="3" max="3" width="5.44140625" bestFit="1" customWidth="1"/>
    <col min="4" max="6" width="12.88671875" bestFit="1" customWidth="1" outlineLevel="1"/>
  </cols>
  <sheetData>
    <row r="1" spans="2:6" ht="15" thickBot="1" x14ac:dyDescent="0.35"/>
    <row r="2" spans="2:6" ht="15.6" x14ac:dyDescent="0.3">
      <c r="B2" s="6" t="s">
        <v>29</v>
      </c>
      <c r="C2" s="6"/>
      <c r="D2" s="11"/>
      <c r="E2" s="11"/>
      <c r="F2" s="11"/>
    </row>
    <row r="3" spans="2:6" ht="15.6" collapsed="1" x14ac:dyDescent="0.3">
      <c r="B3" s="5"/>
      <c r="C3" s="5"/>
      <c r="D3" s="12" t="s">
        <v>31</v>
      </c>
      <c r="E3" s="12" t="s">
        <v>27</v>
      </c>
      <c r="F3" s="12" t="s">
        <v>28</v>
      </c>
    </row>
    <row r="4" spans="2:6" hidden="1" outlineLevel="1" x14ac:dyDescent="0.3">
      <c r="B4" s="8"/>
      <c r="C4" s="8"/>
      <c r="D4" s="2"/>
      <c r="E4" s="14"/>
      <c r="F4" s="14"/>
    </row>
    <row r="5" spans="2:6" x14ac:dyDescent="0.3">
      <c r="B5" s="9" t="s">
        <v>30</v>
      </c>
      <c r="C5" s="9"/>
      <c r="D5" s="7"/>
      <c r="E5" s="7"/>
      <c r="F5" s="7"/>
    </row>
    <row r="6" spans="2:6" outlineLevel="1" x14ac:dyDescent="0.3">
      <c r="B6" s="8"/>
      <c r="C6" s="8" t="s">
        <v>9</v>
      </c>
      <c r="D6" s="3">
        <v>4350</v>
      </c>
      <c r="E6" s="13">
        <v>3850</v>
      </c>
      <c r="F6" s="13">
        <v>4650</v>
      </c>
    </row>
    <row r="7" spans="2:6" outlineLevel="1" x14ac:dyDescent="0.3">
      <c r="B7" s="8"/>
      <c r="C7" s="8" t="s">
        <v>10</v>
      </c>
      <c r="D7" s="3">
        <v>3170</v>
      </c>
      <c r="E7" s="13">
        <v>2670</v>
      </c>
      <c r="F7" s="13">
        <v>3470</v>
      </c>
    </row>
    <row r="8" spans="2:6" outlineLevel="1" x14ac:dyDescent="0.3">
      <c r="B8" s="8"/>
      <c r="C8" s="8" t="s">
        <v>11</v>
      </c>
      <c r="D8" s="3">
        <v>4120</v>
      </c>
      <c r="E8" s="13">
        <v>3620</v>
      </c>
      <c r="F8" s="13">
        <v>4420</v>
      </c>
    </row>
    <row r="9" spans="2:6" outlineLevel="1" x14ac:dyDescent="0.3">
      <c r="B9" s="8"/>
      <c r="C9" s="8" t="s">
        <v>12</v>
      </c>
      <c r="D9" s="3">
        <v>3890</v>
      </c>
      <c r="E9" s="13">
        <v>3390</v>
      </c>
      <c r="F9" s="13">
        <v>4190</v>
      </c>
    </row>
    <row r="10" spans="2:6" outlineLevel="1" x14ac:dyDescent="0.3">
      <c r="B10" s="8"/>
      <c r="C10" s="8" t="s">
        <v>13</v>
      </c>
      <c r="D10" s="3">
        <v>3230</v>
      </c>
      <c r="E10" s="13">
        <v>2730</v>
      </c>
      <c r="F10" s="13">
        <v>3530</v>
      </c>
    </row>
    <row r="11" spans="2:6" outlineLevel="1" x14ac:dyDescent="0.3">
      <c r="B11" s="8"/>
      <c r="C11" s="8" t="s">
        <v>14</v>
      </c>
      <c r="D11" s="3">
        <v>4050</v>
      </c>
      <c r="E11" s="13">
        <v>3550</v>
      </c>
      <c r="F11" s="13">
        <v>4350</v>
      </c>
    </row>
    <row r="12" spans="2:6" outlineLevel="1" x14ac:dyDescent="0.3">
      <c r="B12" s="8"/>
      <c r="C12" s="8" t="s">
        <v>15</v>
      </c>
      <c r="D12" s="3">
        <v>3280</v>
      </c>
      <c r="E12" s="13">
        <v>3580</v>
      </c>
      <c r="F12" s="13">
        <v>2780</v>
      </c>
    </row>
    <row r="13" spans="2:6" outlineLevel="1" x14ac:dyDescent="0.3">
      <c r="B13" s="8"/>
      <c r="C13" s="8" t="s">
        <v>16</v>
      </c>
      <c r="D13" s="3">
        <v>4580</v>
      </c>
      <c r="E13" s="13">
        <v>4880</v>
      </c>
      <c r="F13" s="13">
        <v>4080</v>
      </c>
    </row>
    <row r="14" spans="2:6" outlineLevel="1" x14ac:dyDescent="0.3">
      <c r="B14" s="8"/>
      <c r="C14" s="8" t="s">
        <v>17</v>
      </c>
      <c r="D14" s="3">
        <v>5480</v>
      </c>
      <c r="E14" s="13">
        <v>5780</v>
      </c>
      <c r="F14" s="13">
        <v>4980</v>
      </c>
    </row>
    <row r="15" spans="2:6" outlineLevel="1" x14ac:dyDescent="0.3">
      <c r="B15" s="8"/>
      <c r="C15" s="8" t="s">
        <v>18</v>
      </c>
      <c r="D15" s="3">
        <v>2640</v>
      </c>
      <c r="E15" s="13">
        <v>2940</v>
      </c>
      <c r="F15" s="13">
        <v>2140</v>
      </c>
    </row>
    <row r="16" spans="2:6" outlineLevel="1" x14ac:dyDescent="0.3">
      <c r="B16" s="8"/>
      <c r="C16" s="8" t="s">
        <v>19</v>
      </c>
      <c r="D16" s="3">
        <v>3850</v>
      </c>
      <c r="E16" s="13">
        <v>4150</v>
      </c>
      <c r="F16" s="13">
        <v>3350</v>
      </c>
    </row>
    <row r="17" spans="2:6" outlineLevel="1" x14ac:dyDescent="0.3">
      <c r="B17" s="8"/>
      <c r="C17" s="8" t="s">
        <v>20</v>
      </c>
      <c r="D17" s="3">
        <v>3460</v>
      </c>
      <c r="E17" s="13">
        <v>3760</v>
      </c>
      <c r="F17" s="13">
        <v>2960</v>
      </c>
    </row>
    <row r="18" spans="2:6" x14ac:dyDescent="0.3">
      <c r="B18" s="9" t="s">
        <v>32</v>
      </c>
      <c r="C18" s="9"/>
      <c r="D18" s="7"/>
      <c r="E18" s="7"/>
      <c r="F18" s="7"/>
    </row>
    <row r="19" spans="2:6" outlineLevel="1" x14ac:dyDescent="0.3">
      <c r="B19" s="8"/>
      <c r="C19" s="8" t="s">
        <v>21</v>
      </c>
      <c r="D19" s="3">
        <v>1070</v>
      </c>
      <c r="E19" s="3">
        <v>270</v>
      </c>
      <c r="F19" s="3">
        <v>1870</v>
      </c>
    </row>
    <row r="20" spans="2:6" outlineLevel="1" x14ac:dyDescent="0.3">
      <c r="B20" s="8"/>
      <c r="C20" s="8" t="s">
        <v>22</v>
      </c>
      <c r="D20" s="3">
        <v>-1410</v>
      </c>
      <c r="E20" s="3">
        <v>-2210</v>
      </c>
      <c r="F20" s="3">
        <v>-610</v>
      </c>
    </row>
    <row r="21" spans="2:6" outlineLevel="1" x14ac:dyDescent="0.3">
      <c r="B21" s="8"/>
      <c r="C21" s="8" t="s">
        <v>23</v>
      </c>
      <c r="D21" s="3">
        <v>-1360</v>
      </c>
      <c r="E21" s="3">
        <v>-2160</v>
      </c>
      <c r="F21" s="3">
        <v>-560</v>
      </c>
    </row>
    <row r="22" spans="2:6" outlineLevel="1" x14ac:dyDescent="0.3">
      <c r="B22" s="8"/>
      <c r="C22" s="8" t="s">
        <v>24</v>
      </c>
      <c r="D22" s="3">
        <v>1250</v>
      </c>
      <c r="E22" s="3">
        <v>450</v>
      </c>
      <c r="F22" s="3">
        <v>2050</v>
      </c>
    </row>
    <row r="23" spans="2:6" outlineLevel="1" x14ac:dyDescent="0.3">
      <c r="B23" s="8"/>
      <c r="C23" s="8" t="s">
        <v>25</v>
      </c>
      <c r="D23" s="3">
        <v>-620</v>
      </c>
      <c r="E23" s="3">
        <v>-1420</v>
      </c>
      <c r="F23" s="3">
        <v>180</v>
      </c>
    </row>
    <row r="24" spans="2:6" ht="15" outlineLevel="1" thickBot="1" x14ac:dyDescent="0.35">
      <c r="B24" s="10"/>
      <c r="C24" s="10" t="s">
        <v>26</v>
      </c>
      <c r="D24" s="4">
        <v>590</v>
      </c>
      <c r="E24" s="4">
        <v>-210</v>
      </c>
      <c r="F24" s="4">
        <v>1390</v>
      </c>
    </row>
    <row r="25" spans="2:6" x14ac:dyDescent="0.3">
      <c r="B25" t="s">
        <v>33</v>
      </c>
    </row>
    <row r="26" spans="2:6" x14ac:dyDescent="0.3">
      <c r="B26" t="s">
        <v>34</v>
      </c>
    </row>
    <row r="27" spans="2:6" x14ac:dyDescent="0.3">
      <c r="B27" t="s">
        <v>35</v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8EED89-C7DC-43C1-AC58-33BD41BB8107}">
  <dimension ref="A1:G4"/>
  <sheetViews>
    <sheetView workbookViewId="0">
      <selection activeCell="G4" sqref="G4"/>
    </sheetView>
  </sheetViews>
  <sheetFormatPr baseColWidth="10" defaultRowHeight="14.4" x14ac:dyDescent="0.3"/>
  <sheetData>
    <row r="1" spans="1:7" x14ac:dyDescent="0.3">
      <c r="B1" t="s">
        <v>3</v>
      </c>
      <c r="C1" t="s">
        <v>4</v>
      </c>
      <c r="D1" t="s">
        <v>5</v>
      </c>
      <c r="E1" t="s">
        <v>6</v>
      </c>
      <c r="F1" t="s">
        <v>7</v>
      </c>
      <c r="G1" t="s">
        <v>8</v>
      </c>
    </row>
    <row r="2" spans="1:7" x14ac:dyDescent="0.3">
      <c r="A2" t="s">
        <v>0</v>
      </c>
      <c r="B2" s="1">
        <v>5280</v>
      </c>
      <c r="C2" s="1">
        <v>6580</v>
      </c>
      <c r="D2" s="1">
        <v>7480</v>
      </c>
      <c r="E2" s="1">
        <v>4640</v>
      </c>
      <c r="F2" s="1">
        <v>5850</v>
      </c>
      <c r="G2" s="1">
        <v>5460</v>
      </c>
    </row>
    <row r="3" spans="1:7" x14ac:dyDescent="0.3">
      <c r="A3" t="s">
        <v>1</v>
      </c>
      <c r="B3" s="1">
        <v>3280</v>
      </c>
      <c r="C3" s="1">
        <v>4580</v>
      </c>
      <c r="D3" s="1">
        <v>5480</v>
      </c>
      <c r="E3" s="1">
        <v>2640</v>
      </c>
      <c r="F3" s="1">
        <v>3850</v>
      </c>
      <c r="G3" s="1">
        <v>3460</v>
      </c>
    </row>
    <row r="4" spans="1:7" x14ac:dyDescent="0.3">
      <c r="A4" t="s">
        <v>2</v>
      </c>
      <c r="B4" s="1">
        <f>B2-B3</f>
        <v>2000</v>
      </c>
      <c r="C4" s="1">
        <f t="shared" ref="C4" si="0">C2-C3</f>
        <v>2000</v>
      </c>
      <c r="D4" s="1">
        <f t="shared" ref="D4" si="1">D2-D3</f>
        <v>2000</v>
      </c>
      <c r="E4" s="1">
        <f t="shared" ref="E4" si="2">E2-E3</f>
        <v>2000</v>
      </c>
      <c r="F4" s="1">
        <f t="shared" ref="F4" si="3">F2-F3</f>
        <v>2000</v>
      </c>
      <c r="G4" s="1">
        <f t="shared" ref="G4" si="4">G2-G3</f>
        <v>2000</v>
      </c>
    </row>
  </sheetData>
  <scenarios current="0" sqref="B4:G4">
    <scenario name="Worst Case" locked="1" count="12" user="Harald Nahrstedt">
      <inputCells r="B2" val="3850" numFmtId="44"/>
      <inputCells r="C2" val="2670" numFmtId="44"/>
      <inputCells r="D2" val="3620" numFmtId="44"/>
      <inputCells r="E2" val="3390" numFmtId="44"/>
      <inputCells r="F2" val="2730" numFmtId="44"/>
      <inputCells r="G2" val="3550" numFmtId="44"/>
      <inputCells r="B3" val="3580" numFmtId="44"/>
      <inputCells r="C3" val="4880" numFmtId="44"/>
      <inputCells r="D3" val="5780" numFmtId="44"/>
      <inputCells r="E3" val="2940" numFmtId="44"/>
      <inputCells r="F3" val="4150" numFmtId="44"/>
      <inputCells r="G3" val="3760" numFmtId="44"/>
    </scenario>
    <scenario name="Best Case" locked="1" count="12" user="Harald Nahrstedt">
      <inputCells r="B2" val="4650" numFmtId="44"/>
      <inputCells r="C2" val="3470" numFmtId="44"/>
      <inputCells r="D2" val="4420" numFmtId="44"/>
      <inputCells r="E2" val="4190" numFmtId="44"/>
      <inputCells r="F2" val="3530" numFmtId="44"/>
      <inputCells r="G2" val="4350" numFmtId="44"/>
      <inputCells r="B3" val="2780" numFmtId="44"/>
      <inputCells r="C3" val="4080" numFmtId="44"/>
      <inputCells r="D3" val="4980" numFmtId="44"/>
      <inputCells r="E3" val="2140" numFmtId="44"/>
      <inputCells r="F3" val="3350" numFmtId="44"/>
      <inputCells r="G3" val="2960" numFmtId="44"/>
    </scenario>
  </scenario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3C0951-3760-498D-9A41-0D431D2A9520}">
  <dimension ref="A1:I11"/>
  <sheetViews>
    <sheetView workbookViewId="0">
      <selection activeCell="B4" sqref="B4"/>
    </sheetView>
  </sheetViews>
  <sheetFormatPr baseColWidth="10" defaultRowHeight="14.4" x14ac:dyDescent="0.3"/>
  <sheetData>
    <row r="1" spans="1:9" x14ac:dyDescent="0.3">
      <c r="B1" t="s">
        <v>3</v>
      </c>
    </row>
    <row r="2" spans="1:9" x14ac:dyDescent="0.3">
      <c r="A2" t="s">
        <v>0</v>
      </c>
      <c r="B2" s="1">
        <v>4350</v>
      </c>
      <c r="C2" s="1"/>
      <c r="D2" s="1"/>
      <c r="E2" s="1"/>
      <c r="F2" s="1"/>
      <c r="G2" s="1"/>
    </row>
    <row r="3" spans="1:9" x14ac:dyDescent="0.3">
      <c r="A3" t="s">
        <v>1</v>
      </c>
      <c r="B3" s="1">
        <v>3280</v>
      </c>
      <c r="C3" s="1"/>
      <c r="D3" s="1"/>
      <c r="E3" s="1"/>
      <c r="F3" s="1"/>
      <c r="G3" s="1"/>
    </row>
    <row r="4" spans="1:9" x14ac:dyDescent="0.3">
      <c r="A4" t="s">
        <v>2</v>
      </c>
      <c r="B4" s="1">
        <f>B2-B3</f>
        <v>1070</v>
      </c>
      <c r="C4">
        <v>3000</v>
      </c>
      <c r="D4">
        <v>3500</v>
      </c>
      <c r="E4">
        <v>4000</v>
      </c>
      <c r="F4">
        <v>4500</v>
      </c>
      <c r="G4">
        <v>5000</v>
      </c>
      <c r="H4">
        <v>5500</v>
      </c>
      <c r="I4">
        <v>6000</v>
      </c>
    </row>
    <row r="5" spans="1:9" x14ac:dyDescent="0.3">
      <c r="B5">
        <v>2000</v>
      </c>
      <c r="C5">
        <f t="dataTable" ref="C5:I11" dt2D="1" dtr="1" r1="B2" r2="B3"/>
        <v>1000</v>
      </c>
      <c r="D5">
        <v>1500</v>
      </c>
      <c r="E5">
        <v>2000</v>
      </c>
      <c r="F5">
        <v>2500</v>
      </c>
      <c r="G5">
        <v>3000</v>
      </c>
      <c r="H5">
        <v>3500</v>
      </c>
      <c r="I5">
        <v>4000</v>
      </c>
    </row>
    <row r="6" spans="1:9" x14ac:dyDescent="0.3">
      <c r="B6">
        <v>2500</v>
      </c>
      <c r="C6">
        <v>500</v>
      </c>
      <c r="D6">
        <v>1000</v>
      </c>
      <c r="E6">
        <v>1500</v>
      </c>
      <c r="F6">
        <v>2000</v>
      </c>
      <c r="G6">
        <v>2500</v>
      </c>
      <c r="H6">
        <v>3000</v>
      </c>
      <c r="I6">
        <v>3500</v>
      </c>
    </row>
    <row r="7" spans="1:9" x14ac:dyDescent="0.3">
      <c r="B7">
        <v>3000</v>
      </c>
      <c r="C7" s="15">
        <v>0</v>
      </c>
      <c r="D7">
        <v>500</v>
      </c>
      <c r="E7">
        <v>1000</v>
      </c>
      <c r="F7">
        <v>1500</v>
      </c>
      <c r="G7">
        <v>2000</v>
      </c>
      <c r="H7">
        <v>2500</v>
      </c>
      <c r="I7">
        <v>3000</v>
      </c>
    </row>
    <row r="8" spans="1:9" x14ac:dyDescent="0.3">
      <c r="B8">
        <v>3500</v>
      </c>
      <c r="C8">
        <v>-500</v>
      </c>
      <c r="D8">
        <v>0</v>
      </c>
      <c r="E8">
        <v>500</v>
      </c>
      <c r="F8">
        <v>1000</v>
      </c>
      <c r="G8">
        <v>1500</v>
      </c>
      <c r="H8">
        <v>2000</v>
      </c>
      <c r="I8">
        <v>2500</v>
      </c>
    </row>
    <row r="9" spans="1:9" x14ac:dyDescent="0.3">
      <c r="B9">
        <v>4000</v>
      </c>
      <c r="C9">
        <v>-1000</v>
      </c>
      <c r="D9">
        <v>-500</v>
      </c>
      <c r="E9">
        <v>0</v>
      </c>
      <c r="F9">
        <v>500</v>
      </c>
      <c r="G9">
        <v>1000</v>
      </c>
      <c r="H9">
        <v>1500</v>
      </c>
      <c r="I9">
        <v>2000</v>
      </c>
    </row>
    <row r="10" spans="1:9" x14ac:dyDescent="0.3">
      <c r="B10">
        <v>4500</v>
      </c>
      <c r="C10">
        <v>-1500</v>
      </c>
      <c r="D10">
        <v>-1000</v>
      </c>
      <c r="E10">
        <v>-500</v>
      </c>
      <c r="F10">
        <v>0</v>
      </c>
      <c r="G10">
        <v>500</v>
      </c>
      <c r="H10">
        <v>1000</v>
      </c>
      <c r="I10">
        <v>1500</v>
      </c>
    </row>
    <row r="11" spans="1:9" x14ac:dyDescent="0.3">
      <c r="B11">
        <v>5000</v>
      </c>
      <c r="C11">
        <v>-2000</v>
      </c>
      <c r="D11">
        <v>-1500</v>
      </c>
      <c r="E11">
        <v>-1000</v>
      </c>
      <c r="F11">
        <v>-500</v>
      </c>
      <c r="G11">
        <v>0</v>
      </c>
      <c r="H11">
        <v>500</v>
      </c>
      <c r="I11">
        <v>1000</v>
      </c>
    </row>
  </sheetData>
  <scenarios current="0" sqref="B4:G4">
    <scenario name="Worst Case" locked="1" count="12" user="Harald Nahrstedt">
      <inputCells r="B2" val="3850" numFmtId="44"/>
      <inputCells r="C2" val="2670" numFmtId="44"/>
      <inputCells r="D2" val="3620" numFmtId="44"/>
      <inputCells r="E2" val="3390" numFmtId="44"/>
      <inputCells r="F2" val="2730" numFmtId="44"/>
      <inputCells r="G2" val="3550" numFmtId="44"/>
      <inputCells r="B3" val="3580" numFmtId="44"/>
      <inputCells r="C3" val="4880" numFmtId="44"/>
      <inputCells r="D3" val="5780" numFmtId="44"/>
      <inputCells r="E3" val="2940" numFmtId="44"/>
      <inputCells r="F3" val="4150" numFmtId="44"/>
      <inputCells r="G3" val="3760" numFmtId="44"/>
    </scenario>
    <scenario name="Best Case" locked="1" count="12" user="Harald Nahrstedt">
      <inputCells r="B2" val="4650" numFmtId="44"/>
      <inputCells r="C2" val="3470" numFmtId="44"/>
      <inputCells r="D2" val="4420" numFmtId="44"/>
      <inputCells r="E2" val="4190" numFmtId="44"/>
      <inputCells r="F2" val="3530" numFmtId="44"/>
      <inputCells r="G2" val="4350" numFmtId="44"/>
      <inputCells r="B3" val="2780" numFmtId="44"/>
      <inputCells r="C3" val="4080" numFmtId="44"/>
      <inputCells r="D3" val="4980" numFmtId="44"/>
      <inputCells r="E3" val="2140" numFmtId="44"/>
      <inputCells r="F3" val="3350" numFmtId="44"/>
      <inputCells r="G3" val="2960" numFmtId="44"/>
    </scenario>
  </scenario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4BE271-1365-44B6-BD34-AD31923C047E}">
  <dimension ref="A1:G4"/>
  <sheetViews>
    <sheetView workbookViewId="0">
      <selection activeCell="B1" sqref="B1:G3"/>
    </sheetView>
  </sheetViews>
  <sheetFormatPr baseColWidth="10" defaultRowHeight="14.4" x14ac:dyDescent="0.3"/>
  <sheetData>
    <row r="1" spans="1:7" x14ac:dyDescent="0.3">
      <c r="B1">
        <v>1</v>
      </c>
      <c r="C1">
        <v>2</v>
      </c>
      <c r="D1">
        <v>3</v>
      </c>
      <c r="E1">
        <v>4</v>
      </c>
      <c r="F1">
        <v>5</v>
      </c>
      <c r="G1">
        <v>6</v>
      </c>
    </row>
    <row r="2" spans="1:7" x14ac:dyDescent="0.3">
      <c r="A2" t="s">
        <v>0</v>
      </c>
      <c r="B2" s="1">
        <v>4350</v>
      </c>
      <c r="C2" s="1">
        <v>3170</v>
      </c>
      <c r="D2" s="1">
        <v>4120</v>
      </c>
      <c r="E2" s="1">
        <v>3890</v>
      </c>
      <c r="F2" s="1">
        <v>3230</v>
      </c>
      <c r="G2" s="1">
        <v>4050</v>
      </c>
    </row>
    <row r="3" spans="1:7" x14ac:dyDescent="0.3">
      <c r="A3" t="s">
        <v>1</v>
      </c>
      <c r="B3" s="1">
        <v>3280</v>
      </c>
      <c r="C3" s="1">
        <v>4580</v>
      </c>
      <c r="D3" s="1">
        <v>5480</v>
      </c>
      <c r="E3" s="1">
        <v>2640</v>
      </c>
      <c r="F3" s="1">
        <v>3850</v>
      </c>
      <c r="G3" s="1">
        <v>3460</v>
      </c>
    </row>
    <row r="4" spans="1:7" x14ac:dyDescent="0.3">
      <c r="A4" t="s">
        <v>2</v>
      </c>
      <c r="B4" s="1">
        <f t="shared" ref="B4:G4" si="0">Einnahmen-Ausgaben</f>
        <v>1070</v>
      </c>
      <c r="C4" s="1">
        <f t="shared" si="0"/>
        <v>-1410</v>
      </c>
      <c r="D4" s="1">
        <f t="shared" si="0"/>
        <v>-1360</v>
      </c>
      <c r="E4" s="1">
        <f t="shared" si="0"/>
        <v>1250</v>
      </c>
      <c r="F4" s="1">
        <f t="shared" si="0"/>
        <v>-620</v>
      </c>
      <c r="G4" s="1">
        <f t="shared" si="0"/>
        <v>590</v>
      </c>
    </row>
  </sheetData>
  <scenarios current="0" sqref="B4:G4">
    <scenario name="Worst Case" locked="1" count="12" user="Harald Nahrstedt">
      <inputCells r="B2" val="3850" numFmtId="44"/>
      <inputCells r="C2" val="2670" numFmtId="44"/>
      <inputCells r="D2" val="3620" numFmtId="44"/>
      <inputCells r="E2" val="3390" numFmtId="44"/>
      <inputCells r="F2" val="2730" numFmtId="44"/>
      <inputCells r="G2" val="3550" numFmtId="44"/>
      <inputCells r="B3" val="3580" numFmtId="44"/>
      <inputCells r="C3" val="4880" numFmtId="44"/>
      <inputCells r="D3" val="5780" numFmtId="44"/>
      <inputCells r="E3" val="2940" numFmtId="44"/>
      <inputCells r="F3" val="4150" numFmtId="44"/>
      <inputCells r="G3" val="3760" numFmtId="44"/>
    </scenario>
    <scenario name="Best Case" locked="1" count="12" user="Harald Nahrstedt">
      <inputCells r="B2" val="4650" numFmtId="44"/>
      <inputCells r="C2" val="3470" numFmtId="44"/>
      <inputCells r="D2" val="4420" numFmtId="44"/>
      <inputCells r="E2" val="4190" numFmtId="44"/>
      <inputCells r="F2" val="3530" numFmtId="44"/>
      <inputCells r="G2" val="4350" numFmtId="44"/>
      <inputCells r="B3" val="2780" numFmtId="44"/>
      <inputCells r="C3" val="4080" numFmtId="44"/>
      <inputCells r="D3" val="4980" numFmtId="44"/>
      <inputCells r="E3" val="2140" numFmtId="44"/>
      <inputCells r="F3" val="3350" numFmtId="44"/>
      <inputCells r="G3" val="2960" numFmtId="44"/>
    </scenario>
  </scenarios>
  <phoneticPr fontId="2" type="noConversion"/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CBCEDE-E4C9-4F82-BF23-50DA537FE01A}">
  <dimension ref="A1:E13"/>
  <sheetViews>
    <sheetView workbookViewId="0">
      <selection activeCell="G21" sqref="G21"/>
    </sheetView>
  </sheetViews>
  <sheetFormatPr baseColWidth="10" defaultRowHeight="14.4" x14ac:dyDescent="0.3"/>
  <cols>
    <col min="1" max="1" width="11.5546875" customWidth="1"/>
    <col min="4" max="4" width="24.88671875" customWidth="1"/>
    <col min="5" max="5" width="24.109375" customWidth="1"/>
  </cols>
  <sheetData>
    <row r="1" spans="1:5" x14ac:dyDescent="0.3">
      <c r="A1" t="s">
        <v>36</v>
      </c>
      <c r="B1" t="s">
        <v>37</v>
      </c>
      <c r="C1" t="s">
        <v>38</v>
      </c>
      <c r="D1" t="s">
        <v>39</v>
      </c>
      <c r="E1" t="s">
        <v>40</v>
      </c>
    </row>
    <row r="2" spans="1:5" x14ac:dyDescent="0.3">
      <c r="A2">
        <v>1</v>
      </c>
      <c r="B2" s="15">
        <v>3280</v>
      </c>
    </row>
    <row r="3" spans="1:5" x14ac:dyDescent="0.3">
      <c r="A3">
        <v>2</v>
      </c>
      <c r="B3" s="15">
        <v>4580</v>
      </c>
    </row>
    <row r="4" spans="1:5" x14ac:dyDescent="0.3">
      <c r="A4">
        <v>3</v>
      </c>
      <c r="B4" s="15">
        <v>5480</v>
      </c>
    </row>
    <row r="5" spans="1:5" x14ac:dyDescent="0.3">
      <c r="A5">
        <v>4</v>
      </c>
      <c r="B5" s="15">
        <v>2640</v>
      </c>
    </row>
    <row r="6" spans="1:5" x14ac:dyDescent="0.3">
      <c r="A6">
        <v>5</v>
      </c>
      <c r="B6" s="15">
        <v>3850</v>
      </c>
    </row>
    <row r="7" spans="1:5" x14ac:dyDescent="0.3">
      <c r="A7">
        <v>6</v>
      </c>
      <c r="B7" s="15">
        <v>3460</v>
      </c>
      <c r="C7" s="15">
        <v>3460</v>
      </c>
      <c r="D7" s="15">
        <v>3460</v>
      </c>
      <c r="E7" s="15">
        <v>3460</v>
      </c>
    </row>
    <row r="8" spans="1:5" x14ac:dyDescent="0.3">
      <c r="A8">
        <v>7</v>
      </c>
      <c r="C8" s="15">
        <f t="shared" ref="C8:C13" si="0">_xlfn.FORECAST.ETS(A8,$B$2:$B$7,$A$2:$A$7,1,1)</f>
        <v>2983.0416211840911</v>
      </c>
      <c r="D8" s="15">
        <f t="shared" ref="D8:D13" si="1">C8-_xlfn.FORECAST.ETS.CONFINT(A8,$B$2:$B$7,$A$2:$A$7,0.95,1,1)</f>
        <v>599.65206349345408</v>
      </c>
      <c r="E8" s="15">
        <f t="shared" ref="E8:E13" si="2">C8+_xlfn.FORECAST.ETS.CONFINT(A8,$B$2:$B$7,$A$2:$A$7,0.95,1,1)</f>
        <v>5366.4311788747282</v>
      </c>
    </row>
    <row r="9" spans="1:5" x14ac:dyDescent="0.3">
      <c r="A9">
        <v>8</v>
      </c>
      <c r="C9" s="15">
        <f t="shared" si="0"/>
        <v>2772.8580142941032</v>
      </c>
      <c r="D9" s="15">
        <f t="shared" si="1"/>
        <v>315.53714622900452</v>
      </c>
      <c r="E9" s="15">
        <f t="shared" si="2"/>
        <v>5230.1788823592015</v>
      </c>
    </row>
    <row r="10" spans="1:5" x14ac:dyDescent="0.3">
      <c r="A10">
        <v>9</v>
      </c>
      <c r="C10" s="15">
        <f t="shared" si="0"/>
        <v>2562.6744074041153</v>
      </c>
      <c r="D10" s="15">
        <f t="shared" si="1"/>
        <v>33.017666247945726</v>
      </c>
      <c r="E10" s="15">
        <f t="shared" si="2"/>
        <v>5092.3311485602844</v>
      </c>
    </row>
    <row r="11" spans="1:5" x14ac:dyDescent="0.3">
      <c r="A11">
        <v>10</v>
      </c>
      <c r="C11" s="15">
        <f t="shared" si="0"/>
        <v>2352.4908005141278</v>
      </c>
      <c r="D11" s="15">
        <f t="shared" si="1"/>
        <v>-248.04169940704514</v>
      </c>
      <c r="E11" s="15">
        <f t="shared" si="2"/>
        <v>4953.0233004353013</v>
      </c>
    </row>
    <row r="12" spans="1:5" x14ac:dyDescent="0.3">
      <c r="A12">
        <v>11</v>
      </c>
      <c r="C12" s="15">
        <f t="shared" si="0"/>
        <v>2142.3071936241395</v>
      </c>
      <c r="D12" s="15">
        <f t="shared" si="1"/>
        <v>-527.75935515849733</v>
      </c>
      <c r="E12" s="15">
        <f t="shared" si="2"/>
        <v>4812.3737424067767</v>
      </c>
    </row>
    <row r="13" spans="1:5" x14ac:dyDescent="0.3">
      <c r="A13">
        <v>12</v>
      </c>
      <c r="C13" s="15">
        <f t="shared" si="0"/>
        <v>1932.1235867341518</v>
      </c>
      <c r="D13" s="15">
        <f t="shared" si="1"/>
        <v>-806.23958576756809</v>
      </c>
      <c r="E13" s="15">
        <f t="shared" si="2"/>
        <v>4670.4867592358714</v>
      </c>
    </row>
  </sheetData>
  <pageMargins left="0.7" right="0.7" top="0.78740157499999996" bottom="0.78740157499999996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7</vt:i4>
      </vt:variant>
      <vt:variant>
        <vt:lpstr>Benannte Bereiche</vt:lpstr>
      </vt:variant>
      <vt:variant>
        <vt:i4>8</vt:i4>
      </vt:variant>
    </vt:vector>
  </HeadingPairs>
  <TitlesOfParts>
    <vt:vector size="15" baseType="lpstr">
      <vt:lpstr>Cover</vt:lpstr>
      <vt:lpstr>Einnahmen-Ausgaben-Planung</vt:lpstr>
      <vt:lpstr>Szenariobericht</vt:lpstr>
      <vt:lpstr>Zielwertsuche</vt:lpstr>
      <vt:lpstr>Datentabelle</vt:lpstr>
      <vt:lpstr>Einnahmen-Ausgaben-Planung_2</vt:lpstr>
      <vt:lpstr>Prognoseblatt</vt:lpstr>
      <vt:lpstr>Datentabelle!Ausgaben</vt:lpstr>
      <vt:lpstr>'Einnahmen-Ausgaben-Planung_2'!Ausgaben</vt:lpstr>
      <vt:lpstr>Zielwertsuche!Ausgaben</vt:lpstr>
      <vt:lpstr>Ausgaben</vt:lpstr>
      <vt:lpstr>Datentabelle!Einnahmen</vt:lpstr>
      <vt:lpstr>'Einnahmen-Ausgaben-Planung_2'!Einnahmen</vt:lpstr>
      <vt:lpstr>Zielwertsuche!Einnahmen</vt:lpstr>
      <vt:lpstr>Einnahmen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Harald Nahrstedt</dc:creator>
  <cp:lastModifiedBy>Harald Nahrstedt</cp:lastModifiedBy>
  <dcterms:created xsi:type="dcterms:W3CDTF">2020-01-10T05:50:00Z</dcterms:created>
  <dcterms:modified xsi:type="dcterms:W3CDTF">2025-01-26T12:16:02Z</dcterms:modified>
</cp:coreProperties>
</file>