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_EigeneDaten\01_Technik\01_Bücher\09_Excel in Perfektion\5. Auflage_NEU\50_Anwendungen\"/>
    </mc:Choice>
  </mc:AlternateContent>
  <xr:revisionPtr revIDLastSave="0" documentId="13_ncr:1_{5C360DF6-B1F7-4D3E-A017-0C92D4EDF862}" xr6:coauthVersionLast="47" xr6:coauthVersionMax="47" xr10:uidLastSave="{00000000-0000-0000-0000-000000000000}"/>
  <bookViews>
    <workbookView xWindow="-21720" yWindow="-7155" windowWidth="21840" windowHeight="13140" xr2:uid="{45B8B7E5-5B97-4E4A-9D7C-DF002EBCA741}"/>
  </bookViews>
  <sheets>
    <sheet name="Cover" sheetId="8" r:id="rId1"/>
    <sheet name="Team" sheetId="1" r:id="rId2"/>
    <sheet name="Meeting Typen" sheetId="3" r:id="rId3"/>
    <sheet name="Meeting Orte" sheetId="4" r:id="rId4"/>
    <sheet name="Meetings" sheetId="2" r:id="rId5"/>
    <sheet name="Aufgaben" sheetId="6" r:id="rId6"/>
    <sheet name="Status" sheetId="7" r:id="rId7"/>
  </sheets>
  <externalReferences>
    <externalReference r:id="rId8"/>
  </externalReferences>
  <definedNames>
    <definedName name="_xlnm._FilterDatabase" localSheetId="5" hidden="1">Aufgaben!$A$1:$K$1</definedName>
    <definedName name="_xlnm._FilterDatabase" localSheetId="3" hidden="1">'Meeting Orte'!$A$1:$C$1</definedName>
    <definedName name="_xlnm._FilterDatabase" localSheetId="2" hidden="1">'Meeting Typen'!$A$1:$F$1</definedName>
    <definedName name="_xlnm._FilterDatabase" localSheetId="4" hidden="1">Meetings!$A$1:$I$7</definedName>
    <definedName name="_xlnm._FilterDatabase" localSheetId="1" hidden="1">Team!$A$1:$E$20</definedName>
    <definedName name="D_a">[1]Pressverband!$D$5</definedName>
    <definedName name="D_f">[1]Pressverband!$D$18</definedName>
    <definedName name="D_i">[1]Pressverband!$D$4</definedName>
    <definedName name="Haft">[1]Pressverband!$D$11</definedName>
    <definedName name="Iteration">IF([1]Pressverband!$G$17&lt;0,[1]Pressverband!$G$15=[1]Pressverband!$G$16,[1]Pressverband!$G$14=[1]Pressverband!$G$16)</definedName>
    <definedName name="Lng">[1]Pressverband!$D$6</definedName>
    <definedName name="Mittelwert">[1]Iteration!$C:$C</definedName>
    <definedName name="p_0">[1]Pressverband!$D$20</definedName>
    <definedName name="q_a">[1]Pressverband!$D$19</definedName>
    <definedName name="q_D">[1]Pressverband!$D$15</definedName>
    <definedName name="q_Zul">[1]Pressverband!$D$14</definedName>
    <definedName name="Schnitt">AVERAGE(Aufgaben[%-Anteil])</definedName>
    <definedName name="Type">Meetings!$B:$B</definedName>
    <definedName name="Zul_a">[1]Pressverband!$D$10</definedName>
    <definedName name="Zul_i">[1]Pressverband!$D$9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3" i="6" l="1"/>
  <c r="M4" i="6"/>
  <c r="M5" i="6"/>
  <c r="M6" i="6"/>
  <c r="M7" i="6"/>
  <c r="M8" i="6"/>
  <c r="M2" i="6"/>
  <c r="C8" i="6"/>
  <c r="H8" i="6" s="1"/>
  <c r="E8" i="6"/>
  <c r="G8" i="6"/>
  <c r="G2" i="6"/>
  <c r="G3" i="6"/>
  <c r="G4" i="6"/>
  <c r="G5" i="6"/>
  <c r="G6" i="6"/>
  <c r="G7" i="6"/>
  <c r="E2" i="6"/>
  <c r="E3" i="6"/>
  <c r="E4" i="6"/>
  <c r="E5" i="6"/>
  <c r="E6" i="6"/>
  <c r="E7" i="6"/>
  <c r="C2" i="6"/>
  <c r="H2" i="6" s="1"/>
  <c r="C3" i="6"/>
  <c r="H3" i="6" s="1"/>
  <c r="C4" i="6"/>
  <c r="H4" i="6" s="1"/>
  <c r="C5" i="6"/>
  <c r="H5" i="6" s="1"/>
  <c r="C6" i="6"/>
  <c r="H6" i="6" s="1"/>
  <c r="C7" i="6"/>
  <c r="H7" i="6" s="1"/>
  <c r="I3" i="2"/>
  <c r="I4" i="2"/>
  <c r="I5" i="2"/>
  <c r="I6" i="2"/>
  <c r="I7" i="2"/>
  <c r="I2" i="2"/>
  <c r="G3" i="2"/>
  <c r="G4" i="2"/>
  <c r="G5" i="2"/>
  <c r="G6" i="2"/>
  <c r="G7" i="2"/>
  <c r="G2" i="2"/>
  <c r="F3" i="2"/>
  <c r="F4" i="2"/>
  <c r="F5" i="2"/>
  <c r="F6" i="2"/>
  <c r="F7" i="2"/>
  <c r="F2" i="2"/>
  <c r="E3" i="2"/>
  <c r="E4" i="2"/>
  <c r="E5" i="2"/>
  <c r="E6" i="2"/>
  <c r="E7" i="2"/>
  <c r="E2" i="2"/>
  <c r="C3" i="2"/>
  <c r="C4" i="2"/>
  <c r="C5" i="2"/>
  <c r="C6" i="2"/>
  <c r="C7" i="2"/>
  <c r="C2" i="2"/>
</calcChain>
</file>

<file path=xl/sharedStrings.xml><?xml version="1.0" encoding="utf-8"?>
<sst xmlns="http://schemas.openxmlformats.org/spreadsheetml/2006/main" count="225" uniqueCount="180">
  <si>
    <t>KurzName</t>
  </si>
  <si>
    <t>Nachname</t>
  </si>
  <si>
    <t>Vorname</t>
  </si>
  <si>
    <t>E-Mail</t>
  </si>
  <si>
    <t>Telefon</t>
  </si>
  <si>
    <t>Amtmann</t>
  </si>
  <si>
    <t>Bauer</t>
  </si>
  <si>
    <t>Becker</t>
  </si>
  <si>
    <t>Brenner</t>
  </si>
  <si>
    <t>Filzer</t>
  </si>
  <si>
    <t>Gärtner</t>
  </si>
  <si>
    <t>Hauer</t>
  </si>
  <si>
    <t>Holzmann</t>
  </si>
  <si>
    <t>Lehmann</t>
  </si>
  <si>
    <t>Lehrer</t>
  </si>
  <si>
    <t>Müller</t>
  </si>
  <si>
    <t>Näher</t>
  </si>
  <si>
    <t>Renner</t>
  </si>
  <si>
    <t>Sandmann</t>
  </si>
  <si>
    <t>Uhl</t>
  </si>
  <si>
    <t>Wanda</t>
  </si>
  <si>
    <t>Weber</t>
  </si>
  <si>
    <t>Weinreich</t>
  </si>
  <si>
    <t>Emil</t>
  </si>
  <si>
    <t>Franz</t>
  </si>
  <si>
    <t>Kurt</t>
  </si>
  <si>
    <t>Marie</t>
  </si>
  <si>
    <t>Eva</t>
  </si>
  <si>
    <t>Peter</t>
  </si>
  <si>
    <t>Herbert</t>
  </si>
  <si>
    <t>Altmann</t>
  </si>
  <si>
    <t>Greta</t>
  </si>
  <si>
    <t>Silvia</t>
  </si>
  <si>
    <t>Bernd</t>
  </si>
  <si>
    <t>Walter</t>
  </si>
  <si>
    <t>Sonja</t>
  </si>
  <si>
    <t>Albert</t>
  </si>
  <si>
    <t>Paul</t>
  </si>
  <si>
    <t>Paula</t>
  </si>
  <si>
    <t>Sandra</t>
  </si>
  <si>
    <t>Gerd</t>
  </si>
  <si>
    <t>Michael</t>
  </si>
  <si>
    <t>Dorte</t>
  </si>
  <si>
    <t>amtemi1</t>
  </si>
  <si>
    <t>baufra1</t>
  </si>
  <si>
    <t>bremar1</t>
  </si>
  <si>
    <t>altgre1</t>
  </si>
  <si>
    <t>lehber1</t>
  </si>
  <si>
    <t>sanpau1</t>
  </si>
  <si>
    <t>weidor1</t>
  </si>
  <si>
    <t>beckur1</t>
  </si>
  <si>
    <t>fileva1</t>
  </si>
  <si>
    <t>gaepet1</t>
  </si>
  <si>
    <t>hauher1</t>
  </si>
  <si>
    <t>holsil1</t>
  </si>
  <si>
    <t>lehwal1</t>
  </si>
  <si>
    <t>mueson1</t>
  </si>
  <si>
    <t>naealb1</t>
  </si>
  <si>
    <t>renpau1</t>
  </si>
  <si>
    <t>uhlsan1</t>
  </si>
  <si>
    <t>wanger1</t>
  </si>
  <si>
    <t>webmic1</t>
  </si>
  <si>
    <t>amtemi1@muster.de</t>
  </si>
  <si>
    <t>baufra1@muster.de</t>
  </si>
  <si>
    <t>beckur1@muster.de</t>
  </si>
  <si>
    <t>bremar1@muster.de</t>
  </si>
  <si>
    <t>fileva1@muster.de</t>
  </si>
  <si>
    <t>gaepet1@muster.de</t>
  </si>
  <si>
    <t>hauher1@muster.de</t>
  </si>
  <si>
    <t>altgre1@muster.de</t>
  </si>
  <si>
    <t>holsil1@muster.de</t>
  </si>
  <si>
    <t>lehber1@muster.de</t>
  </si>
  <si>
    <t>lehwal1@muster.de</t>
  </si>
  <si>
    <t>mueson1@muster.de</t>
  </si>
  <si>
    <t>naealb1@muster.de</t>
  </si>
  <si>
    <t>renpau1@muster.de</t>
  </si>
  <si>
    <t>sanpau1@muster.de</t>
  </si>
  <si>
    <t>uhlsan1@muster.de</t>
  </si>
  <si>
    <t>wanger1@muster.de</t>
  </si>
  <si>
    <t>webmic1@muster.de</t>
  </si>
  <si>
    <t>weidor1@muster.de</t>
  </si>
  <si>
    <t>01234-100-02</t>
  </si>
  <si>
    <t>01234-100-03</t>
  </si>
  <si>
    <t>01234-100-04</t>
  </si>
  <si>
    <t>01234-100-05</t>
  </si>
  <si>
    <t>01234-100-06</t>
  </si>
  <si>
    <t>01234-100-07</t>
  </si>
  <si>
    <t>01234-100-08</t>
  </si>
  <si>
    <t>01234-100-09</t>
  </si>
  <si>
    <t>01234-100-10</t>
  </si>
  <si>
    <t>01234-100-11</t>
  </si>
  <si>
    <t>01234-100-12</t>
  </si>
  <si>
    <t>01234-100-13</t>
  </si>
  <si>
    <t>01234-100-14</t>
  </si>
  <si>
    <t>01234-100-15</t>
  </si>
  <si>
    <t>01234-100-16</t>
  </si>
  <si>
    <t>01234-100-17</t>
  </si>
  <si>
    <t>01234-100-18</t>
  </si>
  <si>
    <t>01234-100-19</t>
  </si>
  <si>
    <t>01234-100-20</t>
  </si>
  <si>
    <t>Zappa</t>
  </si>
  <si>
    <t>Ralf</t>
  </si>
  <si>
    <t>zapral1</t>
  </si>
  <si>
    <t>zapral1@muster.de</t>
  </si>
  <si>
    <t>01234-100-21</t>
  </si>
  <si>
    <t>Rolle</t>
  </si>
  <si>
    <t>Kalender</t>
  </si>
  <si>
    <t>Nr.</t>
  </si>
  <si>
    <t>Type</t>
  </si>
  <si>
    <t>Titel</t>
  </si>
  <si>
    <t>Datum</t>
  </si>
  <si>
    <t>Zeit</t>
  </si>
  <si>
    <t>Dauer</t>
  </si>
  <si>
    <t>Ort</t>
  </si>
  <si>
    <t>Zeitraum</t>
  </si>
  <si>
    <t>Technik</t>
  </si>
  <si>
    <t>Team Meeting</t>
  </si>
  <si>
    <t>Diagnose</t>
  </si>
  <si>
    <t>Qualität</t>
  </si>
  <si>
    <t>Controlling</t>
  </si>
  <si>
    <t>TeamM</t>
  </si>
  <si>
    <t>ControM</t>
  </si>
  <si>
    <t>DiagM</t>
  </si>
  <si>
    <t>QualiM</t>
  </si>
  <si>
    <t>M-Type</t>
  </si>
  <si>
    <t>M-Titel</t>
  </si>
  <si>
    <t>Kurzname</t>
  </si>
  <si>
    <t>Bezeichnung</t>
  </si>
  <si>
    <t>K1</t>
  </si>
  <si>
    <t>Konferenzraum 1</t>
  </si>
  <si>
    <t>K2</t>
  </si>
  <si>
    <t>Konferenzraum 2</t>
  </si>
  <si>
    <t>Beamer</t>
  </si>
  <si>
    <t>Flipchart</t>
  </si>
  <si>
    <t>Leitung</t>
  </si>
  <si>
    <t>ID</t>
  </si>
  <si>
    <t>Meeting</t>
  </si>
  <si>
    <t>Hilfe</t>
  </si>
  <si>
    <t>Ende-T</t>
  </si>
  <si>
    <t>Start-T</t>
  </si>
  <si>
    <t>Status</t>
  </si>
  <si>
    <t>M001</t>
  </si>
  <si>
    <t>M002</t>
  </si>
  <si>
    <t>M003</t>
  </si>
  <si>
    <t>M004</t>
  </si>
  <si>
    <t>M005</t>
  </si>
  <si>
    <t>Name</t>
  </si>
  <si>
    <t>Verantw</t>
  </si>
  <si>
    <t>M006</t>
  </si>
  <si>
    <t>Name2</t>
  </si>
  <si>
    <t>nicht begonnen</t>
  </si>
  <si>
    <t>in Bearbeitung</t>
  </si>
  <si>
    <t>Erledigt</t>
  </si>
  <si>
    <t>A001</t>
  </si>
  <si>
    <t>A002</t>
  </si>
  <si>
    <t>A003</t>
  </si>
  <si>
    <t>A004</t>
  </si>
  <si>
    <t>A005</t>
  </si>
  <si>
    <t>A006</t>
  </si>
  <si>
    <t>%-Anteil</t>
  </si>
  <si>
    <t>Beschreibung</t>
  </si>
  <si>
    <t>Folien vorbereiten Präsentation bestimmen</t>
  </si>
  <si>
    <t>Netzplan
Projekt-Handbuch</t>
  </si>
  <si>
    <t>Risiko-Übersicht
Nutzwertanalyse</t>
  </si>
  <si>
    <t>Meilenstein-Planung</t>
  </si>
  <si>
    <t>Ressourcenplanung
Zeitplan
Finanzplan</t>
  </si>
  <si>
    <t>Projekt-Kalender
Urlaubs-Kalender
Dokumentations-Kalender</t>
  </si>
  <si>
    <t>A007</t>
  </si>
  <si>
    <t>Excel in Perfektion</t>
  </si>
  <si>
    <t>Kapitel</t>
  </si>
  <si>
    <t>Thema</t>
  </si>
  <si>
    <t>Inhalt</t>
  </si>
  <si>
    <t>Autor</t>
  </si>
  <si>
    <t>Harald Nahrstedt</t>
  </si>
  <si>
    <t>Version</t>
  </si>
  <si>
    <t>Springer Vieweg Verlag</t>
  </si>
  <si>
    <t>Im Team arbeiten</t>
  </si>
  <si>
    <t>Team-Manager</t>
  </si>
  <si>
    <t>Letzte Bearbeitung</t>
  </si>
  <si>
    <t>5.0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</si>
</sst>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;;"/>
  </numFmts>
  <fonts count="10" x14ac:knownFonts="1">
    <font>
      <sz val="11"/>
      <color theme="1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9" fontId="0" fillId="0" borderId="0" xfId="0" applyNumberFormat="1"/>
    <xf numFmtId="0" fontId="0" fillId="0" borderId="0" xfId="0" applyFill="1"/>
    <xf numFmtId="20" fontId="0" fillId="0" borderId="0" xfId="0" applyNumberFormat="1"/>
    <xf numFmtId="164" fontId="2" fillId="0" borderId="0" xfId="0" applyNumberFormat="1" applyFont="1"/>
    <xf numFmtId="164" fontId="0" fillId="0" borderId="0" xfId="0" applyNumberFormat="1"/>
    <xf numFmtId="14" fontId="0" fillId="0" borderId="0" xfId="0" applyNumberFormat="1"/>
    <xf numFmtId="14" fontId="2" fillId="0" borderId="0" xfId="0" applyNumberFormat="1" applyFont="1"/>
    <xf numFmtId="9" fontId="2" fillId="0" borderId="0" xfId="0" applyNumberFormat="1" applyFont="1"/>
    <xf numFmtId="9" fontId="0" fillId="0" borderId="0" xfId="0" applyNumberFormat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NumberFormat="1"/>
    <xf numFmtId="165" fontId="2" fillId="0" borderId="0" xfId="0" applyNumberFormat="1" applyFont="1"/>
    <xf numFmtId="165" fontId="0" fillId="0" borderId="0" xfId="0" applyNumberFormat="1"/>
    <xf numFmtId="0" fontId="7" fillId="2" borderId="0" xfId="1" applyFont="1" applyFill="1"/>
    <xf numFmtId="0" fontId="8" fillId="0" borderId="0" xfId="1" applyFont="1"/>
    <xf numFmtId="0" fontId="6" fillId="0" borderId="0" xfId="1"/>
    <xf numFmtId="0" fontId="7" fillId="2" borderId="0" xfId="1" applyFont="1" applyFill="1" applyAlignment="1">
      <alignment horizontal="center"/>
    </xf>
    <xf numFmtId="0" fontId="8" fillId="0" borderId="0" xfId="1" quotePrefix="1" applyFont="1" applyAlignment="1">
      <alignment horizontal="left" indent="1"/>
    </xf>
    <xf numFmtId="0" fontId="9" fillId="0" borderId="0" xfId="1" applyFont="1" applyAlignment="1">
      <alignment horizontal="left" indent="1"/>
    </xf>
    <xf numFmtId="0" fontId="8" fillId="0" borderId="0" xfId="1" applyFont="1" applyAlignment="1">
      <alignment horizontal="left" indent="1"/>
    </xf>
    <xf numFmtId="14" fontId="8" fillId="0" borderId="0" xfId="1" applyNumberFormat="1" applyFont="1" applyAlignment="1">
      <alignment horizontal="left" indent="1"/>
    </xf>
    <xf numFmtId="14" fontId="8" fillId="0" borderId="0" xfId="1" applyNumberFormat="1" applyFont="1" applyAlignment="1">
      <alignment horizontal="left"/>
    </xf>
    <xf numFmtId="0" fontId="8" fillId="3" borderId="0" xfId="1" applyFont="1" applyFill="1" applyAlignment="1">
      <alignment wrapText="1"/>
    </xf>
    <xf numFmtId="0" fontId="8" fillId="3" borderId="0" xfId="1" applyFont="1" applyFill="1" applyAlignment="1">
      <alignment horizontal="center" wrapText="1"/>
    </xf>
    <xf numFmtId="0" fontId="8" fillId="3" borderId="0" xfId="1" applyFont="1" applyFill="1"/>
    <xf numFmtId="0" fontId="8" fillId="4" borderId="0" xfId="1" applyFont="1" applyFill="1" applyAlignment="1">
      <alignment horizontal="right" indent="1"/>
    </xf>
    <xf numFmtId="0" fontId="1" fillId="0" borderId="0" xfId="1" applyFont="1" applyAlignment="1">
      <alignment horizontal="left" indent="1"/>
    </xf>
  </cellXfs>
  <cellStyles count="2">
    <cellStyle name="Standard" xfId="0" builtinId="0"/>
    <cellStyle name="Standard 2 2" xfId="1" xr:uid="{D6F33719-5FD2-4810-9DBB-34B90B60A08E}"/>
  </cellStyles>
  <dxfs count="23">
    <dxf>
      <alignment horizontal="general" vertical="bottom" textRotation="0" wrapText="1" indent="0" justifyLastLine="0" shrinkToFit="0" readingOrder="0"/>
    </dxf>
    <dxf>
      <numFmt numFmtId="13" formatCode="0%"/>
    </dxf>
    <dxf>
      <numFmt numFmtId="19" formatCode="dd/mm/yyyy"/>
    </dxf>
    <dxf>
      <numFmt numFmtId="0" formatCode="General"/>
    </dxf>
    <dxf>
      <numFmt numFmtId="0" formatCode="General"/>
    </dxf>
    <dxf>
      <numFmt numFmtId="19" formatCode="dd/m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ill>
        <patternFill>
          <bgColor rgb="FFFFFF99"/>
        </patternFill>
      </fill>
    </dxf>
    <dxf>
      <fill>
        <patternFill>
          <bgColor rgb="FFFF5050"/>
        </patternFill>
      </fill>
    </dxf>
    <dxf>
      <fill>
        <patternFill>
          <bgColor rgb="FF66FF66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164" formatCode="h:mm;@"/>
    </dxf>
    <dxf>
      <numFmt numFmtId="19" formatCode="dd/mm/yyyy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numFmt numFmtId="25" formatCode="hh: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</dxfs>
  <tableStyles count="0" defaultTableStyle="TableStyleMedium2" defaultPivotStyle="PivotStyleLight16"/>
  <colors>
    <mruColors>
      <color rgb="FF66FF66"/>
      <color rgb="FFFFFF99"/>
      <color rgb="FFFF5050"/>
      <color rgb="FFFF66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2800"/>
              <a:t>Status der Aufgaben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Aufgaben!$A$2:$A$8</c:f>
              <c:strCache>
                <c:ptCount val="7"/>
                <c:pt idx="0">
                  <c:v>A001</c:v>
                </c:pt>
                <c:pt idx="1">
                  <c:v>A002</c:v>
                </c:pt>
                <c:pt idx="2">
                  <c:v>A003</c:v>
                </c:pt>
                <c:pt idx="3">
                  <c:v>A004</c:v>
                </c:pt>
                <c:pt idx="4">
                  <c:v>A005</c:v>
                </c:pt>
                <c:pt idx="5">
                  <c:v>A006</c:v>
                </c:pt>
                <c:pt idx="6">
                  <c:v>A007</c:v>
                </c:pt>
              </c:strCache>
            </c:strRef>
          </c:cat>
          <c:val>
            <c:numRef>
              <c:f>Aufgaben!$J$2:$J$8</c:f>
              <c:numCache>
                <c:formatCode>0%</c:formatCode>
                <c:ptCount val="7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</c:v>
                </c:pt>
                <c:pt idx="4">
                  <c:v>1</c:v>
                </c:pt>
                <c:pt idx="5">
                  <c:v>0.5</c:v>
                </c:pt>
                <c:pt idx="6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06-40B3-A3E9-1A68C3478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73929280"/>
        <c:axId val="473931248"/>
      </c:barChart>
      <c:lineChart>
        <c:grouping val="stacked"/>
        <c:varyColors val="0"/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Aufgaben!$M$2:$M$8</c:f>
              <c:numCache>
                <c:formatCode>;;</c:formatCode>
                <c:ptCount val="7"/>
                <c:pt idx="0">
                  <c:v>0.34285714285714286</c:v>
                </c:pt>
                <c:pt idx="1">
                  <c:v>0.34285714285714286</c:v>
                </c:pt>
                <c:pt idx="2">
                  <c:v>0.34285714285714286</c:v>
                </c:pt>
                <c:pt idx="3">
                  <c:v>0.34285714285714286</c:v>
                </c:pt>
                <c:pt idx="4">
                  <c:v>0.34285714285714286</c:v>
                </c:pt>
                <c:pt idx="5">
                  <c:v>0.34285714285714286</c:v>
                </c:pt>
                <c:pt idx="6">
                  <c:v>0.34285714285714286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806-40B3-A3E9-1A68C3478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929280"/>
        <c:axId val="473931248"/>
      </c:lineChart>
      <c:catAx>
        <c:axId val="473929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73931248"/>
        <c:crosses val="autoZero"/>
        <c:auto val="1"/>
        <c:lblAlgn val="ctr"/>
        <c:lblOffset val="100"/>
        <c:noMultiLvlLbl val="0"/>
      </c:catAx>
      <c:valAx>
        <c:axId val="47393124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73929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174EF1D-32E8-4E96-AEAD-B1D80D6F4D37}">
  <sheetPr/>
  <sheetViews>
    <sheetView zoomScale="70" workbookViewId="0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18789" cy="6029227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B1769B11-1F9F-49A8-9B17-A162DF27BE0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01_EigeneDaten\01_Technik\01_B&#252;cher\09_Excel%20in%20Perfektion\3.%20Auflage\50_Anwendungen\14-01_Pressverbindu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Pressverband"/>
      <sheetName val="Iteration"/>
    </sheetNames>
    <sheetDataSet>
      <sheetData sheetId="0" refreshError="1"/>
      <sheetData sheetId="1">
        <row r="4">
          <cell r="D4">
            <v>100</v>
          </cell>
        </row>
        <row r="5">
          <cell r="D5">
            <v>200</v>
          </cell>
        </row>
        <row r="6">
          <cell r="D6">
            <v>250</v>
          </cell>
        </row>
        <row r="9">
          <cell r="D9">
            <v>480</v>
          </cell>
        </row>
        <row r="10">
          <cell r="D10">
            <v>630</v>
          </cell>
        </row>
        <row r="11">
          <cell r="D11">
            <v>0.3</v>
          </cell>
        </row>
        <row r="14">
          <cell r="D14">
            <v>0.76190476190476186</v>
          </cell>
        </row>
        <row r="15">
          <cell r="D15">
            <v>0.5</v>
          </cell>
        </row>
        <row r="18">
          <cell r="D18">
            <v>150</v>
          </cell>
        </row>
        <row r="19">
          <cell r="D19">
            <v>0.75</v>
          </cell>
        </row>
        <row r="20">
          <cell r="D20">
            <v>151.35080818353495</v>
          </cell>
        </row>
      </sheetData>
      <sheetData sheetId="2">
        <row r="1">
          <cell r="C1" t="str">
            <v>q2</v>
          </cell>
        </row>
        <row r="2">
          <cell r="C2">
            <v>0.75</v>
          </cell>
        </row>
        <row r="3">
          <cell r="C3">
            <v>0.875</v>
          </cell>
        </row>
        <row r="4">
          <cell r="C4">
            <v>0.8125</v>
          </cell>
        </row>
        <row r="5">
          <cell r="C5">
            <v>0.78125</v>
          </cell>
        </row>
        <row r="6">
          <cell r="C6">
            <v>0.765625</v>
          </cell>
        </row>
        <row r="7">
          <cell r="C7">
            <v>0.7734375</v>
          </cell>
        </row>
        <row r="8">
          <cell r="C8">
            <v>0.76953125</v>
          </cell>
        </row>
        <row r="9">
          <cell r="C9">
            <v>0.771484375</v>
          </cell>
        </row>
        <row r="10">
          <cell r="C10">
            <v>0.7724609375</v>
          </cell>
        </row>
        <row r="11">
          <cell r="C11">
            <v>0.77197265625</v>
          </cell>
        </row>
        <row r="12">
          <cell r="C12">
            <v>0.771728515625</v>
          </cell>
        </row>
        <row r="13">
          <cell r="C13">
            <v>0.7716064453125</v>
          </cell>
        </row>
        <row r="14">
          <cell r="C14">
            <v>0.77154541015625</v>
          </cell>
        </row>
        <row r="15">
          <cell r="C15">
            <v>0.771575927734375</v>
          </cell>
        </row>
        <row r="16">
          <cell r="C16">
            <v>0.7715606689453125</v>
          </cell>
        </row>
        <row r="17">
          <cell r="C17">
            <v>0.77155303955078125</v>
          </cell>
        </row>
        <row r="18">
          <cell r="C18">
            <v>0.77155685424804688</v>
          </cell>
        </row>
        <row r="19">
          <cell r="C19">
            <v>0.77155494689941406</v>
          </cell>
        </row>
        <row r="20">
          <cell r="C20">
            <v>0.77155590057373047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7C10EC3-2576-4118-800B-EB87C65439F0}" name="Team" displayName="Team" ref="A1:G21" totalsRowShown="0" headerRowDxfId="22">
  <autoFilter ref="A1:G21" xr:uid="{C7C10EC3-2576-4118-800B-EB87C65439F0}"/>
  <tableColumns count="7">
    <tableColumn id="1" xr3:uid="{DFCD2918-2639-4CB6-82AD-240E5FDD2974}" name="KurzName" dataDxfId="21"/>
    <tableColumn id="2" xr3:uid="{6D271418-1BE9-43D1-A438-17639570822B}" name="Nachname"/>
    <tableColumn id="3" xr3:uid="{36BEBA90-5A01-4048-9873-15206B03DE2E}" name="Vorname" dataDxfId="20"/>
    <tableColumn id="4" xr3:uid="{1BBF6645-86FB-4BC1-897A-DFCE16735DEB}" name="E-Mail"/>
    <tableColumn id="5" xr3:uid="{22DD280B-E4EF-4019-9409-604AFC0EDCCC}" name="Telefon"/>
    <tableColumn id="6" xr3:uid="{599E6FA4-E8A2-4CAF-89C5-BBF4C49320CC}" name="Rolle"/>
    <tableColumn id="7" xr3:uid="{15C1B980-C802-477F-ADB6-2EE4B560DC27}" name="Kalender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F81FDE7-7E41-4DA9-9EB9-125AE17BD1C8}" name="MeetingTypen" displayName="MeetingTypen" ref="A1:F5" totalsRowShown="0" headerRowDxfId="19">
  <autoFilter ref="A1:F5" xr:uid="{EF81FDE7-7E41-4DA9-9EB9-125AE17BD1C8}"/>
  <tableColumns count="6">
    <tableColumn id="1" xr3:uid="{27ABCA57-956F-4840-A630-328506073492}" name="M-Type"/>
    <tableColumn id="2" xr3:uid="{E5C68F96-511A-4F09-934C-3B2055114574}" name="M-Titel"/>
    <tableColumn id="3" xr3:uid="{FCAEB2CA-24DC-45F5-8021-35A7EAB20262}" name="Zeitraum"/>
    <tableColumn id="4" xr3:uid="{1F056B48-9097-4677-ADC3-0AD679475ED3}" name="Zeit" dataDxfId="18"/>
    <tableColumn id="5" xr3:uid="{52BD26A1-8AB5-4EC1-BB45-EC4B665A2994}" name="Dauer"/>
    <tableColumn id="6" xr3:uid="{1CA940BE-C73E-4FBD-83F8-A5EECDE8A8F0}" name="Ort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35622D9-31A2-4FF4-B167-B82FE4ABAA13}" name="MeetingOrte" displayName="MeetingOrte" ref="A1:C3" totalsRowShown="0" headerRowDxfId="17">
  <autoFilter ref="A1:C3" xr:uid="{C35622D9-31A2-4FF4-B167-B82FE4ABAA13}"/>
  <tableColumns count="3">
    <tableColumn id="1" xr3:uid="{A29509D5-A737-4678-8477-A0C4E55CA43E}" name="Kurzname"/>
    <tableColumn id="2" xr3:uid="{203D6DCA-49BD-4090-852F-A1D32BAFBED5}" name="Bezeichnung"/>
    <tableColumn id="3" xr3:uid="{8F701FDE-C346-4590-B04E-19E3A60E8A5A}" name="Technik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ADE5698-B7AB-4486-B729-0A26DA328FF2}" name="Meetings" displayName="Meetings" ref="A1:I7" totalsRowShown="0" headerRowDxfId="16">
  <autoFilter ref="A1:I7" xr:uid="{8CB365AD-07A5-4459-9069-603837D122EA}"/>
  <tableColumns count="9">
    <tableColumn id="1" xr3:uid="{003EB43A-CD45-4867-8181-4F32431F2454}" name="Nr."/>
    <tableColumn id="2" xr3:uid="{96608CED-6722-42CB-BC35-B97425E3ED4C}" name="Type"/>
    <tableColumn id="3" xr3:uid="{28A44D87-2275-426D-9027-CA72728CB10B}" name="Titel" dataDxfId="15">
      <calculatedColumnFormula>VLOOKUP(Meetings[[#This Row],[Type]],MeetingTypen[],2,0)</calculatedColumnFormula>
    </tableColumn>
    <tableColumn id="4" xr3:uid="{36A43236-A979-45A2-9CD9-F2A3D717F7B6}" name="Datum" dataDxfId="14"/>
    <tableColumn id="5" xr3:uid="{448D2FD7-B6F2-4D1D-93B1-785F22C093F8}" name="Zeit" dataDxfId="13">
      <calculatedColumnFormula>VLOOKUP(Meetings[[#This Row],[Type]],MeetingTypen[],4,0)</calculatedColumnFormula>
    </tableColumn>
    <tableColumn id="6" xr3:uid="{2FEB859C-D4B9-4364-827A-E1376A60AEE4}" name="Dauer" dataDxfId="12">
      <calculatedColumnFormula>VLOOKUP(Meetings[[#This Row],[Type]],MeetingTypen[],5,0)</calculatedColumnFormula>
    </tableColumn>
    <tableColumn id="7" xr3:uid="{6AFF8658-59E0-415F-A36F-5E5A983E505F}" name="Ort" dataDxfId="11">
      <calculatedColumnFormula>VLOOKUP(Meetings[[#This Row],[Type]],MeetingTypen[],6,0)</calculatedColumnFormula>
    </tableColumn>
    <tableColumn id="8" xr3:uid="{CB641B17-E4CA-4129-97E9-7BD48CC80889}" name="Leitung"/>
    <tableColumn id="9" xr3:uid="{86B4E274-469B-412D-873F-2778F0CB255E}" name="Name" dataDxfId="10">
      <calculatedColumnFormula>IF(Meetings[[#This Row],[Leitung]]="","",VLOOKUP(Meetings[[#This Row],[Leitung]],Team[],2,0))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55E8C68-711C-4C87-872A-4061DA54E001}" name="Aufgaben" displayName="Aufgaben" ref="A1:K8" totalsRowShown="0" headerRowDxfId="6">
  <autoFilter ref="A1:K8" xr:uid="{D55E8C68-711C-4C87-872A-4061DA54E001}"/>
  <tableColumns count="11">
    <tableColumn id="1" xr3:uid="{4FA54FE5-10D8-41EB-89CB-B53061FF98D0}" name="ID"/>
    <tableColumn id="2" xr3:uid="{EFF412E1-592C-4C7F-8910-1D54E1384040}" name="Meeting"/>
    <tableColumn id="3" xr3:uid="{4CE04AB3-34EC-4E10-82FE-075104139FB4}" name="Start-T" dataDxfId="5">
      <calculatedColumnFormula>VLOOKUP(Aufgaben[[#This Row],[Meeting]],Meetings[],4,0)</calculatedColumnFormula>
    </tableColumn>
    <tableColumn id="4" xr3:uid="{05A2747B-AC87-4004-A6B1-56644C4B5942}" name="Verantw"/>
    <tableColumn id="5" xr3:uid="{D6C77957-1D29-4F55-AAB1-588EC9C55A25}" name="Name" dataDxfId="4">
      <calculatedColumnFormula>IF(Aufgaben[[#This Row],[Verantw]]="","",VLOOKUP(Aufgaben[[#This Row],[Verantw]],Team[],2,0))</calculatedColumnFormula>
    </tableColumn>
    <tableColumn id="6" xr3:uid="{3FB8E504-210D-4D9E-AE14-D82DD1BE7E42}" name="Hilfe"/>
    <tableColumn id="7" xr3:uid="{6AD617CD-4E26-48F2-B2F8-07F26806D1EF}" name="Name2" dataDxfId="3">
      <calculatedColumnFormula>IF(Aufgaben[[#This Row],[Hilfe]]="","",VLOOKUP(Aufgaben[[#This Row],[Hilfe]],Team[],2,0))</calculatedColumnFormula>
    </tableColumn>
    <tableColumn id="8" xr3:uid="{378321C6-B539-4467-AFA5-DCC94FE48CFA}" name="Ende-T" dataDxfId="2">
      <calculatedColumnFormula>Aufgaben[[#This Row],[Start-T]]+30</calculatedColumnFormula>
    </tableColumn>
    <tableColumn id="9" xr3:uid="{12E25D41-DC22-47C7-9C9A-17411605CBF5}" name="Status"/>
    <tableColumn id="11" xr3:uid="{E286DBA2-34DF-4757-9B74-9936F78BC9ED}" name="%-Anteil" dataDxfId="1"/>
    <tableColumn id="10" xr3:uid="{1EEAE2FC-BFC4-46A7-AFD5-B4ED044D264F}" name="Beschreibung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FA8B7-532D-42ED-B448-2C948FD27DEA}">
  <dimension ref="B2:C20"/>
  <sheetViews>
    <sheetView showGridLines="0" tabSelected="1" zoomScaleNormal="100" workbookViewId="0">
      <selection activeCell="C16" sqref="C16"/>
    </sheetView>
  </sheetViews>
  <sheetFormatPr baseColWidth="10" defaultColWidth="11.44140625" defaultRowHeight="14.4" x14ac:dyDescent="0.3"/>
  <cols>
    <col min="1" max="1" width="3.88671875" style="20" customWidth="1"/>
    <col min="2" max="2" width="20.6640625" style="20" customWidth="1"/>
    <col min="3" max="3" width="37.88671875" style="20" customWidth="1"/>
    <col min="4" max="16384" width="11.44140625" style="20"/>
  </cols>
  <sheetData>
    <row r="2" spans="2:3" x14ac:dyDescent="0.3">
      <c r="B2" s="18"/>
      <c r="C2" s="19"/>
    </row>
    <row r="3" spans="2:3" x14ac:dyDescent="0.3">
      <c r="B3" s="21" t="s">
        <v>168</v>
      </c>
      <c r="C3" s="19"/>
    </row>
    <row r="4" spans="2:3" x14ac:dyDescent="0.3">
      <c r="B4" s="18"/>
      <c r="C4" s="19"/>
    </row>
    <row r="5" spans="2:3" x14ac:dyDescent="0.3">
      <c r="B5" s="30"/>
      <c r="C5" s="19"/>
    </row>
    <row r="6" spans="2:3" x14ac:dyDescent="0.3">
      <c r="B6" s="30" t="s">
        <v>169</v>
      </c>
      <c r="C6" s="22">
        <v>16</v>
      </c>
    </row>
    <row r="7" spans="2:3" x14ac:dyDescent="0.3">
      <c r="B7" s="30" t="s">
        <v>170</v>
      </c>
      <c r="C7" s="23" t="s">
        <v>176</v>
      </c>
    </row>
    <row r="8" spans="2:3" x14ac:dyDescent="0.3">
      <c r="B8" s="30"/>
      <c r="C8" s="24"/>
    </row>
    <row r="9" spans="2:3" x14ac:dyDescent="0.3">
      <c r="B9" s="30" t="s">
        <v>171</v>
      </c>
      <c r="C9" s="24" t="s">
        <v>177</v>
      </c>
    </row>
    <row r="10" spans="2:3" x14ac:dyDescent="0.3">
      <c r="B10" s="30"/>
      <c r="C10" s="24"/>
    </row>
    <row r="11" spans="2:3" x14ac:dyDescent="0.3">
      <c r="B11" s="30"/>
      <c r="C11" s="24"/>
    </row>
    <row r="12" spans="2:3" x14ac:dyDescent="0.3">
      <c r="B12" s="30"/>
      <c r="C12" s="24"/>
    </row>
    <row r="13" spans="2:3" x14ac:dyDescent="0.3">
      <c r="B13" s="30"/>
      <c r="C13" s="24"/>
    </row>
    <row r="14" spans="2:3" x14ac:dyDescent="0.3">
      <c r="B14" s="30" t="s">
        <v>174</v>
      </c>
      <c r="C14" s="31" t="s">
        <v>179</v>
      </c>
    </row>
    <row r="15" spans="2:3" x14ac:dyDescent="0.3">
      <c r="B15" s="30" t="s">
        <v>172</v>
      </c>
      <c r="C15" s="24" t="s">
        <v>173</v>
      </c>
    </row>
    <row r="16" spans="2:3" x14ac:dyDescent="0.3">
      <c r="B16" s="30" t="s">
        <v>178</v>
      </c>
      <c r="C16" s="25">
        <v>46159</v>
      </c>
    </row>
    <row r="17" spans="2:3" x14ac:dyDescent="0.3">
      <c r="B17" s="30"/>
      <c r="C17" s="26"/>
    </row>
    <row r="18" spans="2:3" x14ac:dyDescent="0.3">
      <c r="B18" s="27"/>
      <c r="C18" s="19"/>
    </row>
    <row r="19" spans="2:3" x14ac:dyDescent="0.3">
      <c r="B19" s="28" t="s">
        <v>175</v>
      </c>
      <c r="C19" s="19"/>
    </row>
    <row r="20" spans="2:3" x14ac:dyDescent="0.3">
      <c r="B20" s="29"/>
      <c r="C20" s="19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DD147-F790-4410-B463-0059B8E7853E}">
  <dimension ref="A1:G487"/>
  <sheetViews>
    <sheetView workbookViewId="0">
      <pane ySplit="1" topLeftCell="A2" activePane="bottomLeft" state="frozen"/>
      <selection pane="bottomLeft" activeCell="K18" sqref="K18"/>
    </sheetView>
  </sheetViews>
  <sheetFormatPr baseColWidth="10" defaultRowHeight="14.4" x14ac:dyDescent="0.3"/>
  <cols>
    <col min="1" max="1" width="12.6640625" customWidth="1"/>
    <col min="2" max="2" width="13.44140625" customWidth="1"/>
    <col min="3" max="3" width="12.88671875" customWidth="1"/>
    <col min="4" max="4" width="20.33203125" bestFit="1" customWidth="1"/>
    <col min="5" max="5" width="12.44140625" bestFit="1" customWidth="1"/>
    <col min="8" max="8" width="12.44140625" bestFit="1" customWidth="1"/>
  </cols>
  <sheetData>
    <row r="1" spans="1: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105</v>
      </c>
      <c r="G1" s="1" t="s">
        <v>106</v>
      </c>
    </row>
    <row r="2" spans="1:7" x14ac:dyDescent="0.3">
      <c r="A2" s="3" t="s">
        <v>57</v>
      </c>
      <c r="B2" t="s">
        <v>16</v>
      </c>
      <c r="C2" s="3" t="s">
        <v>36</v>
      </c>
      <c r="D2" t="s">
        <v>74</v>
      </c>
      <c r="E2" t="s">
        <v>93</v>
      </c>
    </row>
    <row r="3" spans="1:7" x14ac:dyDescent="0.3">
      <c r="A3" s="3" t="s">
        <v>47</v>
      </c>
      <c r="B3" t="s">
        <v>13</v>
      </c>
      <c r="C3" s="3" t="s">
        <v>33</v>
      </c>
      <c r="D3" t="s">
        <v>71</v>
      </c>
      <c r="E3" t="s">
        <v>90</v>
      </c>
    </row>
    <row r="4" spans="1:7" x14ac:dyDescent="0.3">
      <c r="A4" s="3" t="s">
        <v>49</v>
      </c>
      <c r="B4" t="s">
        <v>22</v>
      </c>
      <c r="C4" s="3" t="s">
        <v>42</v>
      </c>
      <c r="D4" t="s">
        <v>80</v>
      </c>
      <c r="E4" t="s">
        <v>99</v>
      </c>
    </row>
    <row r="5" spans="1:7" x14ac:dyDescent="0.3">
      <c r="A5" s="3" t="s">
        <v>43</v>
      </c>
      <c r="B5" s="3" t="s">
        <v>5</v>
      </c>
      <c r="C5" s="3" t="s">
        <v>23</v>
      </c>
      <c r="D5" t="s">
        <v>62</v>
      </c>
      <c r="E5" t="s">
        <v>81</v>
      </c>
    </row>
    <row r="6" spans="1:7" x14ac:dyDescent="0.3">
      <c r="A6" s="3" t="s">
        <v>51</v>
      </c>
      <c r="B6" s="3" t="s">
        <v>9</v>
      </c>
      <c r="C6" s="3" t="s">
        <v>27</v>
      </c>
      <c r="D6" t="s">
        <v>66</v>
      </c>
      <c r="E6" t="s">
        <v>85</v>
      </c>
    </row>
    <row r="7" spans="1:7" x14ac:dyDescent="0.3">
      <c r="A7" s="3" t="s">
        <v>44</v>
      </c>
      <c r="B7" s="3" t="s">
        <v>6</v>
      </c>
      <c r="C7" s="3" t="s">
        <v>24</v>
      </c>
      <c r="D7" t="s">
        <v>63</v>
      </c>
      <c r="E7" t="s">
        <v>82</v>
      </c>
    </row>
    <row r="8" spans="1:7" x14ac:dyDescent="0.3">
      <c r="A8" s="3" t="s">
        <v>60</v>
      </c>
      <c r="B8" t="s">
        <v>20</v>
      </c>
      <c r="C8" s="3" t="s">
        <v>40</v>
      </c>
      <c r="D8" t="s">
        <v>78</v>
      </c>
      <c r="E8" t="s">
        <v>97</v>
      </c>
    </row>
    <row r="9" spans="1:7" x14ac:dyDescent="0.3">
      <c r="A9" s="3" t="s">
        <v>46</v>
      </c>
      <c r="B9" s="3" t="s">
        <v>30</v>
      </c>
      <c r="C9" s="3" t="s">
        <v>31</v>
      </c>
      <c r="D9" t="s">
        <v>69</v>
      </c>
      <c r="E9" t="s">
        <v>88</v>
      </c>
    </row>
    <row r="10" spans="1:7" x14ac:dyDescent="0.3">
      <c r="A10" s="3" t="s">
        <v>53</v>
      </c>
      <c r="B10" t="s">
        <v>11</v>
      </c>
      <c r="C10" s="3" t="s">
        <v>29</v>
      </c>
      <c r="D10" t="s">
        <v>68</v>
      </c>
      <c r="E10" t="s">
        <v>87</v>
      </c>
    </row>
    <row r="11" spans="1:7" x14ac:dyDescent="0.3">
      <c r="A11" s="3" t="s">
        <v>50</v>
      </c>
      <c r="B11" s="3" t="s">
        <v>7</v>
      </c>
      <c r="C11" s="3" t="s">
        <v>25</v>
      </c>
      <c r="D11" t="s">
        <v>64</v>
      </c>
      <c r="E11" t="s">
        <v>83</v>
      </c>
    </row>
    <row r="12" spans="1:7" x14ac:dyDescent="0.3">
      <c r="A12" s="3" t="s">
        <v>45</v>
      </c>
      <c r="B12" s="3" t="s">
        <v>8</v>
      </c>
      <c r="C12" s="3" t="s">
        <v>26</v>
      </c>
      <c r="D12" t="s">
        <v>65</v>
      </c>
      <c r="E12" t="s">
        <v>84</v>
      </c>
    </row>
    <row r="13" spans="1:7" x14ac:dyDescent="0.3">
      <c r="A13" s="3" t="s">
        <v>61</v>
      </c>
      <c r="B13" t="s">
        <v>21</v>
      </c>
      <c r="C13" s="3" t="s">
        <v>41</v>
      </c>
      <c r="D13" t="s">
        <v>79</v>
      </c>
      <c r="E13" t="s">
        <v>98</v>
      </c>
    </row>
    <row r="14" spans="1:7" x14ac:dyDescent="0.3">
      <c r="A14" s="3" t="s">
        <v>58</v>
      </c>
      <c r="B14" t="s">
        <v>17</v>
      </c>
      <c r="C14" s="3" t="s">
        <v>37</v>
      </c>
      <c r="D14" t="s">
        <v>75</v>
      </c>
      <c r="E14" t="s">
        <v>94</v>
      </c>
    </row>
    <row r="15" spans="1:7" x14ac:dyDescent="0.3">
      <c r="A15" s="3" t="s">
        <v>48</v>
      </c>
      <c r="B15" t="s">
        <v>18</v>
      </c>
      <c r="C15" s="3" t="s">
        <v>38</v>
      </c>
      <c r="D15" t="s">
        <v>76</v>
      </c>
      <c r="E15" t="s">
        <v>95</v>
      </c>
    </row>
    <row r="16" spans="1:7" x14ac:dyDescent="0.3">
      <c r="A16" s="3" t="s">
        <v>52</v>
      </c>
      <c r="B16" s="3" t="s">
        <v>10</v>
      </c>
      <c r="C16" s="3" t="s">
        <v>28</v>
      </c>
      <c r="D16" t="s">
        <v>67</v>
      </c>
      <c r="E16" t="s">
        <v>86</v>
      </c>
    </row>
    <row r="17" spans="1:5" x14ac:dyDescent="0.3">
      <c r="A17" s="3" t="s">
        <v>102</v>
      </c>
      <c r="B17" t="s">
        <v>100</v>
      </c>
      <c r="C17" s="3" t="s">
        <v>101</v>
      </c>
      <c r="D17" s="5" t="s">
        <v>103</v>
      </c>
      <c r="E17" t="s">
        <v>104</v>
      </c>
    </row>
    <row r="18" spans="1:5" x14ac:dyDescent="0.3">
      <c r="A18" s="3" t="s">
        <v>59</v>
      </c>
      <c r="B18" t="s">
        <v>19</v>
      </c>
      <c r="C18" s="3" t="s">
        <v>39</v>
      </c>
      <c r="D18" t="s">
        <v>77</v>
      </c>
      <c r="E18" t="s">
        <v>96</v>
      </c>
    </row>
    <row r="19" spans="1:5" x14ac:dyDescent="0.3">
      <c r="A19" s="3" t="s">
        <v>54</v>
      </c>
      <c r="B19" t="s">
        <v>12</v>
      </c>
      <c r="C19" s="3" t="s">
        <v>32</v>
      </c>
      <c r="D19" t="s">
        <v>70</v>
      </c>
      <c r="E19" t="s">
        <v>89</v>
      </c>
    </row>
    <row r="20" spans="1:5" x14ac:dyDescent="0.3">
      <c r="A20" s="3" t="s">
        <v>56</v>
      </c>
      <c r="B20" t="s">
        <v>15</v>
      </c>
      <c r="C20" s="3" t="s">
        <v>35</v>
      </c>
      <c r="D20" t="s">
        <v>73</v>
      </c>
      <c r="E20" t="s">
        <v>92</v>
      </c>
    </row>
    <row r="21" spans="1:5" x14ac:dyDescent="0.3">
      <c r="A21" s="3" t="s">
        <v>55</v>
      </c>
      <c r="B21" t="s">
        <v>14</v>
      </c>
      <c r="C21" s="3" t="s">
        <v>34</v>
      </c>
      <c r="D21" t="s">
        <v>72</v>
      </c>
      <c r="E21" t="s">
        <v>91</v>
      </c>
    </row>
    <row r="22" spans="1:5" x14ac:dyDescent="0.3">
      <c r="A22" s="3"/>
    </row>
    <row r="23" spans="1:5" x14ac:dyDescent="0.3">
      <c r="A23" s="3"/>
    </row>
    <row r="24" spans="1:5" x14ac:dyDescent="0.3">
      <c r="A24" s="3"/>
    </row>
    <row r="25" spans="1:5" x14ac:dyDescent="0.3">
      <c r="A25" s="3"/>
      <c r="D25" s="4"/>
    </row>
    <row r="26" spans="1:5" x14ac:dyDescent="0.3">
      <c r="A26" s="3"/>
    </row>
    <row r="27" spans="1:5" x14ac:dyDescent="0.3">
      <c r="A27" s="3"/>
    </row>
    <row r="28" spans="1:5" x14ac:dyDescent="0.3">
      <c r="A28" s="3"/>
    </row>
    <row r="29" spans="1:5" x14ac:dyDescent="0.3">
      <c r="A29" s="3"/>
    </row>
    <row r="30" spans="1:5" x14ac:dyDescent="0.3">
      <c r="A30" s="3"/>
    </row>
    <row r="31" spans="1:5" x14ac:dyDescent="0.3">
      <c r="A31" s="3"/>
    </row>
    <row r="32" spans="1:5" x14ac:dyDescent="0.3">
      <c r="A32" s="3"/>
    </row>
    <row r="33" spans="1:1" x14ac:dyDescent="0.3">
      <c r="A33" s="3"/>
    </row>
    <row r="34" spans="1:1" x14ac:dyDescent="0.3">
      <c r="A34" s="3"/>
    </row>
    <row r="35" spans="1:1" x14ac:dyDescent="0.3">
      <c r="A35" s="3"/>
    </row>
    <row r="36" spans="1:1" x14ac:dyDescent="0.3">
      <c r="A36" s="3"/>
    </row>
    <row r="37" spans="1:1" x14ac:dyDescent="0.3">
      <c r="A37" s="3"/>
    </row>
    <row r="38" spans="1:1" x14ac:dyDescent="0.3">
      <c r="A38" s="3"/>
    </row>
    <row r="39" spans="1:1" x14ac:dyDescent="0.3">
      <c r="A39" s="3"/>
    </row>
    <row r="40" spans="1:1" x14ac:dyDescent="0.3">
      <c r="A40" s="3"/>
    </row>
    <row r="41" spans="1:1" x14ac:dyDescent="0.3">
      <c r="A41" s="3"/>
    </row>
    <row r="42" spans="1:1" x14ac:dyDescent="0.3">
      <c r="A42" s="3"/>
    </row>
    <row r="43" spans="1:1" x14ac:dyDescent="0.3">
      <c r="A43" s="3"/>
    </row>
    <row r="44" spans="1:1" x14ac:dyDescent="0.3">
      <c r="A44" s="3"/>
    </row>
    <row r="45" spans="1:1" x14ac:dyDescent="0.3">
      <c r="A45" s="3"/>
    </row>
    <row r="46" spans="1:1" x14ac:dyDescent="0.3">
      <c r="A46" s="2"/>
    </row>
    <row r="47" spans="1:1" x14ac:dyDescent="0.3">
      <c r="A47" s="3"/>
    </row>
    <row r="48" spans="1:1" x14ac:dyDescent="0.3">
      <c r="A48" s="3"/>
    </row>
    <row r="49" spans="1:1" x14ac:dyDescent="0.3">
      <c r="A49" s="3"/>
    </row>
    <row r="50" spans="1:1" x14ac:dyDescent="0.3">
      <c r="A50" s="3"/>
    </row>
    <row r="51" spans="1:1" x14ac:dyDescent="0.3">
      <c r="A51" s="3"/>
    </row>
    <row r="52" spans="1:1" x14ac:dyDescent="0.3">
      <c r="A52" s="3"/>
    </row>
    <row r="53" spans="1:1" x14ac:dyDescent="0.3">
      <c r="A53" s="3"/>
    </row>
    <row r="54" spans="1:1" x14ac:dyDescent="0.3">
      <c r="A54" s="3"/>
    </row>
    <row r="55" spans="1:1" x14ac:dyDescent="0.3">
      <c r="A55" s="3"/>
    </row>
    <row r="56" spans="1:1" x14ac:dyDescent="0.3">
      <c r="A56" s="2"/>
    </row>
    <row r="57" spans="1:1" x14ac:dyDescent="0.3">
      <c r="A57" s="3"/>
    </row>
    <row r="58" spans="1:1" x14ac:dyDescent="0.3">
      <c r="A58" s="3"/>
    </row>
    <row r="59" spans="1:1" x14ac:dyDescent="0.3">
      <c r="A59" s="3"/>
    </row>
    <row r="60" spans="1:1" x14ac:dyDescent="0.3">
      <c r="A60" s="3"/>
    </row>
    <row r="61" spans="1:1" x14ac:dyDescent="0.3">
      <c r="A61" s="3"/>
    </row>
    <row r="62" spans="1:1" x14ac:dyDescent="0.3">
      <c r="A62" s="3"/>
    </row>
    <row r="63" spans="1:1" x14ac:dyDescent="0.3">
      <c r="A63" s="3"/>
    </row>
    <row r="64" spans="1:1" x14ac:dyDescent="0.3">
      <c r="A64" s="3"/>
    </row>
    <row r="65" spans="1:1" x14ac:dyDescent="0.3">
      <c r="A65" s="3"/>
    </row>
    <row r="66" spans="1:1" x14ac:dyDescent="0.3">
      <c r="A66" s="3"/>
    </row>
    <row r="67" spans="1:1" x14ac:dyDescent="0.3">
      <c r="A67" s="3"/>
    </row>
    <row r="68" spans="1:1" x14ac:dyDescent="0.3">
      <c r="A68" s="3"/>
    </row>
    <row r="69" spans="1:1" x14ac:dyDescent="0.3">
      <c r="A69" s="3"/>
    </row>
    <row r="70" spans="1:1" x14ac:dyDescent="0.3">
      <c r="A70" s="3"/>
    </row>
    <row r="71" spans="1:1" x14ac:dyDescent="0.3">
      <c r="A71" s="3"/>
    </row>
    <row r="72" spans="1:1" x14ac:dyDescent="0.3">
      <c r="A72" s="3"/>
    </row>
    <row r="73" spans="1:1" x14ac:dyDescent="0.3">
      <c r="A73" s="3"/>
    </row>
    <row r="74" spans="1:1" x14ac:dyDescent="0.3">
      <c r="A74" s="3"/>
    </row>
    <row r="75" spans="1:1" x14ac:dyDescent="0.3">
      <c r="A75" s="3"/>
    </row>
    <row r="76" spans="1:1" x14ac:dyDescent="0.3">
      <c r="A76" s="3"/>
    </row>
    <row r="77" spans="1:1" x14ac:dyDescent="0.3">
      <c r="A77" s="3"/>
    </row>
    <row r="78" spans="1:1" x14ac:dyDescent="0.3">
      <c r="A78" s="3"/>
    </row>
    <row r="79" spans="1:1" x14ac:dyDescent="0.3">
      <c r="A79" s="3"/>
    </row>
    <row r="80" spans="1:1" x14ac:dyDescent="0.3">
      <c r="A80" s="3"/>
    </row>
    <row r="81" spans="1:1" x14ac:dyDescent="0.3">
      <c r="A81" s="3"/>
    </row>
    <row r="82" spans="1:1" x14ac:dyDescent="0.3">
      <c r="A82" s="3"/>
    </row>
    <row r="83" spans="1:1" x14ac:dyDescent="0.3">
      <c r="A83" s="3"/>
    </row>
    <row r="84" spans="1:1" x14ac:dyDescent="0.3">
      <c r="A84" s="3"/>
    </row>
    <row r="85" spans="1:1" x14ac:dyDescent="0.3">
      <c r="A85" s="3"/>
    </row>
    <row r="86" spans="1:1" x14ac:dyDescent="0.3">
      <c r="A86" s="3"/>
    </row>
    <row r="87" spans="1:1" x14ac:dyDescent="0.3">
      <c r="A87" s="3"/>
    </row>
    <row r="88" spans="1:1" x14ac:dyDescent="0.3">
      <c r="A88" s="3"/>
    </row>
    <row r="89" spans="1:1" x14ac:dyDescent="0.3">
      <c r="A89" s="3"/>
    </row>
    <row r="90" spans="1:1" x14ac:dyDescent="0.3">
      <c r="A90" s="3"/>
    </row>
    <row r="91" spans="1:1" x14ac:dyDescent="0.3">
      <c r="A91" s="3"/>
    </row>
    <row r="92" spans="1:1" x14ac:dyDescent="0.3">
      <c r="A92" s="3"/>
    </row>
    <row r="93" spans="1:1" x14ac:dyDescent="0.3">
      <c r="A93" s="3"/>
    </row>
    <row r="94" spans="1:1" x14ac:dyDescent="0.3">
      <c r="A94" s="3"/>
    </row>
    <row r="95" spans="1:1" x14ac:dyDescent="0.3">
      <c r="A95" s="2"/>
    </row>
    <row r="96" spans="1:1" x14ac:dyDescent="0.3">
      <c r="A96" s="3"/>
    </row>
    <row r="97" spans="1:1" x14ac:dyDescent="0.3">
      <c r="A97" s="3"/>
    </row>
    <row r="98" spans="1:1" x14ac:dyDescent="0.3">
      <c r="A98" s="3"/>
    </row>
    <row r="99" spans="1:1" x14ac:dyDescent="0.3">
      <c r="A99" s="3"/>
    </row>
    <row r="100" spans="1:1" x14ac:dyDescent="0.3">
      <c r="A100" s="3"/>
    </row>
    <row r="101" spans="1:1" x14ac:dyDescent="0.3">
      <c r="A101" s="3"/>
    </row>
    <row r="102" spans="1:1" x14ac:dyDescent="0.3">
      <c r="A102" s="3"/>
    </row>
    <row r="103" spans="1:1" x14ac:dyDescent="0.3">
      <c r="A103" s="3"/>
    </row>
    <row r="104" spans="1:1" x14ac:dyDescent="0.3">
      <c r="A104" s="3"/>
    </row>
    <row r="105" spans="1:1" x14ac:dyDescent="0.3">
      <c r="A105" s="3"/>
    </row>
    <row r="106" spans="1:1" x14ac:dyDescent="0.3">
      <c r="A106" s="3"/>
    </row>
    <row r="107" spans="1:1" x14ac:dyDescent="0.3">
      <c r="A107" s="3"/>
    </row>
    <row r="108" spans="1:1" x14ac:dyDescent="0.3">
      <c r="A108" s="3"/>
    </row>
    <row r="109" spans="1:1" x14ac:dyDescent="0.3">
      <c r="A109" s="3"/>
    </row>
    <row r="110" spans="1:1" x14ac:dyDescent="0.3">
      <c r="A110" s="2"/>
    </row>
    <row r="111" spans="1:1" x14ac:dyDescent="0.3">
      <c r="A111" s="3"/>
    </row>
    <row r="112" spans="1:1" x14ac:dyDescent="0.3">
      <c r="A112" s="3"/>
    </row>
    <row r="113" spans="1:1" x14ac:dyDescent="0.3">
      <c r="A113" s="3"/>
    </row>
    <row r="114" spans="1:1" x14ac:dyDescent="0.3">
      <c r="A114" s="3"/>
    </row>
    <row r="115" spans="1:1" x14ac:dyDescent="0.3">
      <c r="A115" s="3"/>
    </row>
    <row r="116" spans="1:1" x14ac:dyDescent="0.3">
      <c r="A116" s="3"/>
    </row>
    <row r="117" spans="1:1" x14ac:dyDescent="0.3">
      <c r="A117" s="3"/>
    </row>
    <row r="118" spans="1:1" x14ac:dyDescent="0.3">
      <c r="A118" s="3"/>
    </row>
    <row r="119" spans="1:1" x14ac:dyDescent="0.3">
      <c r="A119" s="3"/>
    </row>
    <row r="120" spans="1:1" x14ac:dyDescent="0.3">
      <c r="A120" s="3"/>
    </row>
    <row r="121" spans="1:1" x14ac:dyDescent="0.3">
      <c r="A121" s="3"/>
    </row>
    <row r="122" spans="1:1" x14ac:dyDescent="0.3">
      <c r="A122" s="3"/>
    </row>
    <row r="123" spans="1:1" x14ac:dyDescent="0.3">
      <c r="A123" s="3"/>
    </row>
    <row r="124" spans="1:1" x14ac:dyDescent="0.3">
      <c r="A124" s="3"/>
    </row>
    <row r="125" spans="1:1" x14ac:dyDescent="0.3">
      <c r="A125" s="3"/>
    </row>
    <row r="126" spans="1:1" x14ac:dyDescent="0.3">
      <c r="A126" s="3"/>
    </row>
    <row r="127" spans="1:1" x14ac:dyDescent="0.3">
      <c r="A127" s="3"/>
    </row>
    <row r="128" spans="1:1" x14ac:dyDescent="0.3">
      <c r="A128" s="2"/>
    </row>
    <row r="129" spans="1:1" x14ac:dyDescent="0.3">
      <c r="A129" s="3"/>
    </row>
    <row r="130" spans="1:1" x14ac:dyDescent="0.3">
      <c r="A130" s="3"/>
    </row>
    <row r="131" spans="1:1" x14ac:dyDescent="0.3">
      <c r="A131" s="3"/>
    </row>
    <row r="132" spans="1:1" x14ac:dyDescent="0.3">
      <c r="A132" s="3"/>
    </row>
    <row r="133" spans="1:1" x14ac:dyDescent="0.3">
      <c r="A133" s="3"/>
    </row>
    <row r="134" spans="1:1" x14ac:dyDescent="0.3">
      <c r="A134" s="3"/>
    </row>
    <row r="135" spans="1:1" x14ac:dyDescent="0.3">
      <c r="A135" s="3"/>
    </row>
    <row r="136" spans="1:1" x14ac:dyDescent="0.3">
      <c r="A136" s="3"/>
    </row>
    <row r="137" spans="1:1" x14ac:dyDescent="0.3">
      <c r="A137" s="3"/>
    </row>
    <row r="138" spans="1:1" x14ac:dyDescent="0.3">
      <c r="A138" s="3"/>
    </row>
    <row r="139" spans="1:1" x14ac:dyDescent="0.3">
      <c r="A139" s="3"/>
    </row>
    <row r="140" spans="1:1" x14ac:dyDescent="0.3">
      <c r="A140" s="3"/>
    </row>
    <row r="141" spans="1:1" x14ac:dyDescent="0.3">
      <c r="A141" s="3"/>
    </row>
    <row r="142" spans="1:1" x14ac:dyDescent="0.3">
      <c r="A142" s="3"/>
    </row>
    <row r="143" spans="1:1" x14ac:dyDescent="0.3">
      <c r="A143" s="3"/>
    </row>
    <row r="144" spans="1:1" x14ac:dyDescent="0.3">
      <c r="A144" s="3"/>
    </row>
    <row r="145" spans="1:1" x14ac:dyDescent="0.3">
      <c r="A145" s="3"/>
    </row>
    <row r="146" spans="1:1" x14ac:dyDescent="0.3">
      <c r="A146" s="3"/>
    </row>
    <row r="147" spans="1:1" x14ac:dyDescent="0.3">
      <c r="A147" s="3"/>
    </row>
    <row r="148" spans="1:1" x14ac:dyDescent="0.3">
      <c r="A148" s="3"/>
    </row>
    <row r="149" spans="1:1" x14ac:dyDescent="0.3">
      <c r="A149" s="3"/>
    </row>
    <row r="150" spans="1:1" x14ac:dyDescent="0.3">
      <c r="A150" s="3"/>
    </row>
    <row r="151" spans="1:1" x14ac:dyDescent="0.3">
      <c r="A151" s="3"/>
    </row>
    <row r="152" spans="1:1" x14ac:dyDescent="0.3">
      <c r="A152" s="3"/>
    </row>
    <row r="153" spans="1:1" x14ac:dyDescent="0.3">
      <c r="A153" s="3"/>
    </row>
    <row r="154" spans="1:1" x14ac:dyDescent="0.3">
      <c r="A154" s="3"/>
    </row>
    <row r="155" spans="1:1" x14ac:dyDescent="0.3">
      <c r="A155" s="2"/>
    </row>
    <row r="156" spans="1:1" x14ac:dyDescent="0.3">
      <c r="A156" s="3"/>
    </row>
    <row r="157" spans="1:1" x14ac:dyDescent="0.3">
      <c r="A157" s="3"/>
    </row>
    <row r="158" spans="1:1" x14ac:dyDescent="0.3">
      <c r="A158" s="3"/>
    </row>
    <row r="159" spans="1:1" x14ac:dyDescent="0.3">
      <c r="A159" s="3"/>
    </row>
    <row r="160" spans="1:1" x14ac:dyDescent="0.3">
      <c r="A160" s="3"/>
    </row>
    <row r="161" spans="1:1" x14ac:dyDescent="0.3">
      <c r="A161" s="3"/>
    </row>
    <row r="162" spans="1:1" x14ac:dyDescent="0.3">
      <c r="A162" s="3"/>
    </row>
    <row r="163" spans="1:1" x14ac:dyDescent="0.3">
      <c r="A163" s="3"/>
    </row>
    <row r="164" spans="1:1" x14ac:dyDescent="0.3">
      <c r="A164" s="3"/>
    </row>
    <row r="165" spans="1:1" x14ac:dyDescent="0.3">
      <c r="A165" s="3"/>
    </row>
    <row r="166" spans="1:1" x14ac:dyDescent="0.3">
      <c r="A166" s="3"/>
    </row>
    <row r="167" spans="1:1" x14ac:dyDescent="0.3">
      <c r="A167" s="3"/>
    </row>
    <row r="168" spans="1:1" x14ac:dyDescent="0.3">
      <c r="A168" s="3"/>
    </row>
    <row r="169" spans="1:1" x14ac:dyDescent="0.3">
      <c r="A169" s="3"/>
    </row>
    <row r="170" spans="1:1" x14ac:dyDescent="0.3">
      <c r="A170" s="3"/>
    </row>
    <row r="171" spans="1:1" x14ac:dyDescent="0.3">
      <c r="A171" s="3"/>
    </row>
    <row r="172" spans="1:1" x14ac:dyDescent="0.3">
      <c r="A172" s="3"/>
    </row>
    <row r="173" spans="1:1" x14ac:dyDescent="0.3">
      <c r="A173" s="3"/>
    </row>
    <row r="174" spans="1:1" x14ac:dyDescent="0.3">
      <c r="A174" s="3"/>
    </row>
    <row r="175" spans="1:1" x14ac:dyDescent="0.3">
      <c r="A175" s="3"/>
    </row>
    <row r="176" spans="1:1" x14ac:dyDescent="0.3">
      <c r="A176" s="3"/>
    </row>
    <row r="177" spans="1:1" x14ac:dyDescent="0.3">
      <c r="A177" s="3"/>
    </row>
    <row r="178" spans="1:1" x14ac:dyDescent="0.3">
      <c r="A178" s="3"/>
    </row>
    <row r="179" spans="1:1" x14ac:dyDescent="0.3">
      <c r="A179" s="3"/>
    </row>
    <row r="180" spans="1:1" x14ac:dyDescent="0.3">
      <c r="A180" s="3"/>
    </row>
    <row r="181" spans="1:1" x14ac:dyDescent="0.3">
      <c r="A181" s="3"/>
    </row>
    <row r="182" spans="1:1" x14ac:dyDescent="0.3">
      <c r="A182" s="3"/>
    </row>
    <row r="183" spans="1:1" x14ac:dyDescent="0.3">
      <c r="A183" s="3"/>
    </row>
    <row r="184" spans="1:1" x14ac:dyDescent="0.3">
      <c r="A184" s="3"/>
    </row>
    <row r="185" spans="1:1" x14ac:dyDescent="0.3">
      <c r="A185" s="3"/>
    </row>
    <row r="186" spans="1:1" x14ac:dyDescent="0.3">
      <c r="A186" s="3"/>
    </row>
    <row r="187" spans="1:1" x14ac:dyDescent="0.3">
      <c r="A187" s="2"/>
    </row>
    <row r="188" spans="1:1" x14ac:dyDescent="0.3">
      <c r="A188" s="3"/>
    </row>
    <row r="189" spans="1:1" x14ac:dyDescent="0.3">
      <c r="A189" s="3"/>
    </row>
    <row r="190" spans="1:1" x14ac:dyDescent="0.3">
      <c r="A190" s="3"/>
    </row>
    <row r="191" spans="1:1" x14ac:dyDescent="0.3">
      <c r="A191" s="3"/>
    </row>
    <row r="192" spans="1:1" x14ac:dyDescent="0.3">
      <c r="A192" s="3"/>
    </row>
    <row r="193" spans="1:1" x14ac:dyDescent="0.3">
      <c r="A193" s="3"/>
    </row>
    <row r="194" spans="1:1" x14ac:dyDescent="0.3">
      <c r="A194" s="3"/>
    </row>
    <row r="195" spans="1:1" x14ac:dyDescent="0.3">
      <c r="A195" s="3"/>
    </row>
    <row r="196" spans="1:1" x14ac:dyDescent="0.3">
      <c r="A196" s="3"/>
    </row>
    <row r="197" spans="1:1" x14ac:dyDescent="0.3">
      <c r="A197" s="3"/>
    </row>
    <row r="198" spans="1:1" x14ac:dyDescent="0.3">
      <c r="A198" s="3"/>
    </row>
    <row r="199" spans="1:1" x14ac:dyDescent="0.3">
      <c r="A199" s="3"/>
    </row>
    <row r="200" spans="1:1" x14ac:dyDescent="0.3">
      <c r="A200" s="3"/>
    </row>
    <row r="201" spans="1:1" x14ac:dyDescent="0.3">
      <c r="A201" s="3"/>
    </row>
    <row r="202" spans="1:1" x14ac:dyDescent="0.3">
      <c r="A202" s="3"/>
    </row>
    <row r="203" spans="1:1" x14ac:dyDescent="0.3">
      <c r="A203" s="3"/>
    </row>
    <row r="204" spans="1:1" x14ac:dyDescent="0.3">
      <c r="A204" s="2"/>
    </row>
    <row r="205" spans="1:1" x14ac:dyDescent="0.3">
      <c r="A205" s="3"/>
    </row>
    <row r="206" spans="1:1" x14ac:dyDescent="0.3">
      <c r="A206" s="3"/>
    </row>
    <row r="207" spans="1:1" x14ac:dyDescent="0.3">
      <c r="A207" s="3"/>
    </row>
    <row r="208" spans="1:1" x14ac:dyDescent="0.3">
      <c r="A208" s="3"/>
    </row>
    <row r="209" spans="1:1" x14ac:dyDescent="0.3">
      <c r="A209" s="3"/>
    </row>
    <row r="210" spans="1:1" x14ac:dyDescent="0.3">
      <c r="A210" s="3"/>
    </row>
    <row r="211" spans="1:1" x14ac:dyDescent="0.3">
      <c r="A211" s="3"/>
    </row>
    <row r="212" spans="1:1" x14ac:dyDescent="0.3">
      <c r="A212" s="3"/>
    </row>
    <row r="213" spans="1:1" x14ac:dyDescent="0.3">
      <c r="A213" s="3"/>
    </row>
    <row r="214" spans="1:1" x14ac:dyDescent="0.3">
      <c r="A214" s="3"/>
    </row>
    <row r="215" spans="1:1" x14ac:dyDescent="0.3">
      <c r="A215" s="3"/>
    </row>
    <row r="216" spans="1:1" x14ac:dyDescent="0.3">
      <c r="A216" s="3"/>
    </row>
    <row r="217" spans="1:1" x14ac:dyDescent="0.3">
      <c r="A217" s="3"/>
    </row>
    <row r="218" spans="1:1" x14ac:dyDescent="0.3">
      <c r="A218" s="3"/>
    </row>
    <row r="219" spans="1:1" x14ac:dyDescent="0.3">
      <c r="A219" s="3"/>
    </row>
    <row r="220" spans="1:1" x14ac:dyDescent="0.3">
      <c r="A220" s="3"/>
    </row>
    <row r="221" spans="1:1" x14ac:dyDescent="0.3">
      <c r="A221" s="3"/>
    </row>
    <row r="222" spans="1:1" x14ac:dyDescent="0.3">
      <c r="A222" s="3"/>
    </row>
    <row r="223" spans="1:1" x14ac:dyDescent="0.3">
      <c r="A223" s="3"/>
    </row>
    <row r="224" spans="1:1" x14ac:dyDescent="0.3">
      <c r="A224" s="3"/>
    </row>
    <row r="225" spans="1:1" x14ac:dyDescent="0.3">
      <c r="A225" s="3"/>
    </row>
    <row r="226" spans="1:1" x14ac:dyDescent="0.3">
      <c r="A226" s="3"/>
    </row>
    <row r="227" spans="1:1" x14ac:dyDescent="0.3">
      <c r="A227" s="3"/>
    </row>
    <row r="228" spans="1:1" x14ac:dyDescent="0.3">
      <c r="A228" s="3"/>
    </row>
    <row r="229" spans="1:1" x14ac:dyDescent="0.3">
      <c r="A229" s="3"/>
    </row>
    <row r="230" spans="1:1" x14ac:dyDescent="0.3">
      <c r="A230" s="3"/>
    </row>
    <row r="231" spans="1:1" x14ac:dyDescent="0.3">
      <c r="A231" s="3"/>
    </row>
    <row r="232" spans="1:1" x14ac:dyDescent="0.3">
      <c r="A232" s="3"/>
    </row>
    <row r="233" spans="1:1" x14ac:dyDescent="0.3">
      <c r="A233" s="3"/>
    </row>
    <row r="234" spans="1:1" x14ac:dyDescent="0.3">
      <c r="A234" s="3"/>
    </row>
    <row r="235" spans="1:1" x14ac:dyDescent="0.3">
      <c r="A235" s="3"/>
    </row>
    <row r="236" spans="1:1" x14ac:dyDescent="0.3">
      <c r="A236" s="3"/>
    </row>
    <row r="237" spans="1:1" x14ac:dyDescent="0.3">
      <c r="A237" s="3"/>
    </row>
    <row r="238" spans="1:1" x14ac:dyDescent="0.3">
      <c r="A238" s="3"/>
    </row>
    <row r="239" spans="1:1" x14ac:dyDescent="0.3">
      <c r="A239" s="3"/>
    </row>
    <row r="240" spans="1:1" x14ac:dyDescent="0.3">
      <c r="A240" s="3"/>
    </row>
    <row r="241" spans="1:1" x14ac:dyDescent="0.3">
      <c r="A241" s="3"/>
    </row>
    <row r="242" spans="1:1" x14ac:dyDescent="0.3">
      <c r="A242" s="3"/>
    </row>
    <row r="243" spans="1:1" x14ac:dyDescent="0.3">
      <c r="A243" s="3"/>
    </row>
    <row r="244" spans="1:1" x14ac:dyDescent="0.3">
      <c r="A244" s="3"/>
    </row>
    <row r="245" spans="1:1" x14ac:dyDescent="0.3">
      <c r="A245" s="3"/>
    </row>
    <row r="246" spans="1:1" x14ac:dyDescent="0.3">
      <c r="A246" s="3"/>
    </row>
    <row r="247" spans="1:1" x14ac:dyDescent="0.3">
      <c r="A247" s="3"/>
    </row>
    <row r="248" spans="1:1" x14ac:dyDescent="0.3">
      <c r="A248" s="3"/>
    </row>
    <row r="249" spans="1:1" x14ac:dyDescent="0.3">
      <c r="A249" s="3"/>
    </row>
    <row r="250" spans="1:1" x14ac:dyDescent="0.3">
      <c r="A250" s="3"/>
    </row>
    <row r="251" spans="1:1" x14ac:dyDescent="0.3">
      <c r="A251" s="3"/>
    </row>
    <row r="252" spans="1:1" x14ac:dyDescent="0.3">
      <c r="A252" s="3"/>
    </row>
    <row r="253" spans="1:1" x14ac:dyDescent="0.3">
      <c r="A253" s="3"/>
    </row>
    <row r="254" spans="1:1" x14ac:dyDescent="0.3">
      <c r="A254" s="3"/>
    </row>
    <row r="255" spans="1:1" x14ac:dyDescent="0.3">
      <c r="A255" s="3"/>
    </row>
    <row r="256" spans="1:1" x14ac:dyDescent="0.3">
      <c r="A256" s="3"/>
    </row>
    <row r="257" spans="1:1" x14ac:dyDescent="0.3">
      <c r="A257" s="2"/>
    </row>
    <row r="258" spans="1:1" x14ac:dyDescent="0.3">
      <c r="A258" s="3"/>
    </row>
    <row r="259" spans="1:1" x14ac:dyDescent="0.3">
      <c r="A259" s="3"/>
    </row>
    <row r="260" spans="1:1" x14ac:dyDescent="0.3">
      <c r="A260" s="3"/>
    </row>
    <row r="261" spans="1:1" x14ac:dyDescent="0.3">
      <c r="A261" s="3"/>
    </row>
    <row r="262" spans="1:1" x14ac:dyDescent="0.3">
      <c r="A262" s="3"/>
    </row>
    <row r="263" spans="1:1" x14ac:dyDescent="0.3">
      <c r="A263" s="3"/>
    </row>
    <row r="264" spans="1:1" x14ac:dyDescent="0.3">
      <c r="A264" s="3"/>
    </row>
    <row r="265" spans="1:1" x14ac:dyDescent="0.3">
      <c r="A265" s="3"/>
    </row>
    <row r="266" spans="1:1" x14ac:dyDescent="0.3">
      <c r="A266" s="3"/>
    </row>
    <row r="267" spans="1:1" x14ac:dyDescent="0.3">
      <c r="A267" s="3"/>
    </row>
    <row r="268" spans="1:1" x14ac:dyDescent="0.3">
      <c r="A268" s="3"/>
    </row>
    <row r="269" spans="1:1" x14ac:dyDescent="0.3">
      <c r="A269" s="3"/>
    </row>
    <row r="270" spans="1:1" x14ac:dyDescent="0.3">
      <c r="A270" s="3"/>
    </row>
    <row r="271" spans="1:1" x14ac:dyDescent="0.3">
      <c r="A271" s="3"/>
    </row>
    <row r="272" spans="1:1" x14ac:dyDescent="0.3">
      <c r="A272" s="3"/>
    </row>
    <row r="273" spans="1:1" x14ac:dyDescent="0.3">
      <c r="A273" s="3"/>
    </row>
    <row r="274" spans="1:1" x14ac:dyDescent="0.3">
      <c r="A274" s="3"/>
    </row>
    <row r="275" spans="1:1" x14ac:dyDescent="0.3">
      <c r="A275" s="3"/>
    </row>
    <row r="276" spans="1:1" x14ac:dyDescent="0.3">
      <c r="A276" s="3"/>
    </row>
    <row r="277" spans="1:1" x14ac:dyDescent="0.3">
      <c r="A277" s="2"/>
    </row>
    <row r="292" spans="1:1" x14ac:dyDescent="0.3">
      <c r="A292" s="2"/>
    </row>
    <row r="293" spans="1:1" x14ac:dyDescent="0.3">
      <c r="A293" s="3"/>
    </row>
    <row r="294" spans="1:1" x14ac:dyDescent="0.3">
      <c r="A294" s="3"/>
    </row>
    <row r="295" spans="1:1" x14ac:dyDescent="0.3">
      <c r="A295" s="3"/>
    </row>
    <row r="296" spans="1:1" x14ac:dyDescent="0.3">
      <c r="A296" s="3"/>
    </row>
    <row r="297" spans="1:1" x14ac:dyDescent="0.3">
      <c r="A297" s="3"/>
    </row>
    <row r="298" spans="1:1" x14ac:dyDescent="0.3">
      <c r="A298" s="3"/>
    </row>
    <row r="299" spans="1:1" x14ac:dyDescent="0.3">
      <c r="A299" s="3"/>
    </row>
    <row r="300" spans="1:1" x14ac:dyDescent="0.3">
      <c r="A300" s="3"/>
    </row>
    <row r="301" spans="1:1" x14ac:dyDescent="0.3">
      <c r="A301" s="3"/>
    </row>
    <row r="302" spans="1:1" x14ac:dyDescent="0.3">
      <c r="A302" s="3"/>
    </row>
    <row r="303" spans="1:1" x14ac:dyDescent="0.3">
      <c r="A303" s="3"/>
    </row>
    <row r="304" spans="1:1" x14ac:dyDescent="0.3">
      <c r="A304" s="3"/>
    </row>
    <row r="305" spans="1:1" x14ac:dyDescent="0.3">
      <c r="A305" s="3"/>
    </row>
    <row r="306" spans="1:1" x14ac:dyDescent="0.3">
      <c r="A306" s="3"/>
    </row>
    <row r="307" spans="1:1" x14ac:dyDescent="0.3">
      <c r="A307" s="3"/>
    </row>
    <row r="308" spans="1:1" x14ac:dyDescent="0.3">
      <c r="A308" s="3"/>
    </row>
    <row r="309" spans="1:1" x14ac:dyDescent="0.3">
      <c r="A309" s="3"/>
    </row>
    <row r="310" spans="1:1" x14ac:dyDescent="0.3">
      <c r="A310" s="3"/>
    </row>
    <row r="311" spans="1:1" x14ac:dyDescent="0.3">
      <c r="A311" s="3"/>
    </row>
    <row r="312" spans="1:1" x14ac:dyDescent="0.3">
      <c r="A312" s="3"/>
    </row>
    <row r="313" spans="1:1" x14ac:dyDescent="0.3">
      <c r="A313" s="3"/>
    </row>
    <row r="314" spans="1:1" x14ac:dyDescent="0.3">
      <c r="A314" s="3"/>
    </row>
    <row r="315" spans="1:1" x14ac:dyDescent="0.3">
      <c r="A315" s="3"/>
    </row>
    <row r="316" spans="1:1" x14ac:dyDescent="0.3">
      <c r="A316" s="3"/>
    </row>
    <row r="317" spans="1:1" x14ac:dyDescent="0.3">
      <c r="A317" s="3"/>
    </row>
    <row r="318" spans="1:1" x14ac:dyDescent="0.3">
      <c r="A318" s="3"/>
    </row>
    <row r="319" spans="1:1" x14ac:dyDescent="0.3">
      <c r="A319" s="3"/>
    </row>
    <row r="320" spans="1:1" x14ac:dyDescent="0.3">
      <c r="A320" s="3"/>
    </row>
    <row r="321" spans="1:1" x14ac:dyDescent="0.3">
      <c r="A321" s="3"/>
    </row>
    <row r="322" spans="1:1" x14ac:dyDescent="0.3">
      <c r="A322" s="3"/>
    </row>
    <row r="323" spans="1:1" x14ac:dyDescent="0.3">
      <c r="A323" s="3"/>
    </row>
    <row r="324" spans="1:1" x14ac:dyDescent="0.3">
      <c r="A324" s="3"/>
    </row>
    <row r="325" spans="1:1" x14ac:dyDescent="0.3">
      <c r="A325" s="3"/>
    </row>
    <row r="326" spans="1:1" x14ac:dyDescent="0.3">
      <c r="A326" s="3"/>
    </row>
    <row r="327" spans="1:1" x14ac:dyDescent="0.3">
      <c r="A327" s="3"/>
    </row>
    <row r="328" spans="1:1" x14ac:dyDescent="0.3">
      <c r="A328" s="3"/>
    </row>
    <row r="329" spans="1:1" x14ac:dyDescent="0.3">
      <c r="A329" s="3"/>
    </row>
    <row r="330" spans="1:1" x14ac:dyDescent="0.3">
      <c r="A330" s="2"/>
    </row>
    <row r="331" spans="1:1" x14ac:dyDescent="0.3">
      <c r="A331" s="3"/>
    </row>
    <row r="332" spans="1:1" x14ac:dyDescent="0.3">
      <c r="A332" s="3"/>
    </row>
    <row r="333" spans="1:1" x14ac:dyDescent="0.3">
      <c r="A333" s="3"/>
    </row>
    <row r="334" spans="1:1" x14ac:dyDescent="0.3">
      <c r="A334" s="3"/>
    </row>
    <row r="335" spans="1:1" x14ac:dyDescent="0.3">
      <c r="A335" s="3"/>
    </row>
    <row r="336" spans="1:1" x14ac:dyDescent="0.3">
      <c r="A336" s="3"/>
    </row>
    <row r="337" spans="1:1" x14ac:dyDescent="0.3">
      <c r="A337" s="3"/>
    </row>
    <row r="338" spans="1:1" x14ac:dyDescent="0.3">
      <c r="A338" s="3"/>
    </row>
    <row r="339" spans="1:1" x14ac:dyDescent="0.3">
      <c r="A339" s="3"/>
    </row>
    <row r="340" spans="1:1" x14ac:dyDescent="0.3">
      <c r="A340" s="3"/>
    </row>
    <row r="341" spans="1:1" x14ac:dyDescent="0.3">
      <c r="A341" s="3"/>
    </row>
    <row r="342" spans="1:1" x14ac:dyDescent="0.3">
      <c r="A342" s="3"/>
    </row>
    <row r="343" spans="1:1" x14ac:dyDescent="0.3">
      <c r="A343" s="3"/>
    </row>
    <row r="344" spans="1:1" x14ac:dyDescent="0.3">
      <c r="A344" s="3"/>
    </row>
    <row r="345" spans="1:1" x14ac:dyDescent="0.3">
      <c r="A345" s="3"/>
    </row>
    <row r="346" spans="1:1" x14ac:dyDescent="0.3">
      <c r="A346" s="2"/>
    </row>
    <row r="347" spans="1:1" x14ac:dyDescent="0.3">
      <c r="A347" s="3"/>
    </row>
    <row r="348" spans="1:1" x14ac:dyDescent="0.3">
      <c r="A348" s="3"/>
    </row>
    <row r="349" spans="1:1" x14ac:dyDescent="0.3">
      <c r="A349" s="3"/>
    </row>
    <row r="350" spans="1:1" x14ac:dyDescent="0.3">
      <c r="A350" s="3"/>
    </row>
    <row r="351" spans="1:1" x14ac:dyDescent="0.3">
      <c r="A351" s="3"/>
    </row>
    <row r="352" spans="1:1" x14ac:dyDescent="0.3">
      <c r="A352" s="3"/>
    </row>
    <row r="353" spans="1:1" x14ac:dyDescent="0.3">
      <c r="A353" s="3"/>
    </row>
    <row r="354" spans="1:1" x14ac:dyDescent="0.3">
      <c r="A354" s="3"/>
    </row>
    <row r="355" spans="1:1" x14ac:dyDescent="0.3">
      <c r="A355" s="3"/>
    </row>
    <row r="356" spans="1:1" x14ac:dyDescent="0.3">
      <c r="A356" s="3"/>
    </row>
    <row r="357" spans="1:1" x14ac:dyDescent="0.3">
      <c r="A357" s="3"/>
    </row>
    <row r="358" spans="1:1" x14ac:dyDescent="0.3">
      <c r="A358" s="3"/>
    </row>
    <row r="359" spans="1:1" x14ac:dyDescent="0.3">
      <c r="A359" s="3"/>
    </row>
    <row r="360" spans="1:1" x14ac:dyDescent="0.3">
      <c r="A360" s="3"/>
    </row>
    <row r="361" spans="1:1" x14ac:dyDescent="0.3">
      <c r="A361" s="3"/>
    </row>
    <row r="362" spans="1:1" x14ac:dyDescent="0.3">
      <c r="A362" s="3"/>
    </row>
    <row r="363" spans="1:1" x14ac:dyDescent="0.3">
      <c r="A363" s="3"/>
    </row>
    <row r="364" spans="1:1" x14ac:dyDescent="0.3">
      <c r="A364" s="3"/>
    </row>
    <row r="365" spans="1:1" x14ac:dyDescent="0.3">
      <c r="A365" s="3"/>
    </row>
    <row r="366" spans="1:1" x14ac:dyDescent="0.3">
      <c r="A366" s="3"/>
    </row>
    <row r="367" spans="1:1" x14ac:dyDescent="0.3">
      <c r="A367" s="3"/>
    </row>
    <row r="368" spans="1:1" x14ac:dyDescent="0.3">
      <c r="A368" s="3"/>
    </row>
    <row r="369" spans="1:1" x14ac:dyDescent="0.3">
      <c r="A369" s="3"/>
    </row>
    <row r="370" spans="1:1" x14ac:dyDescent="0.3">
      <c r="A370" s="3"/>
    </row>
    <row r="371" spans="1:1" x14ac:dyDescent="0.3">
      <c r="A371" s="3"/>
    </row>
    <row r="372" spans="1:1" x14ac:dyDescent="0.3">
      <c r="A372" s="3"/>
    </row>
    <row r="373" spans="1:1" x14ac:dyDescent="0.3">
      <c r="A373" s="3"/>
    </row>
    <row r="374" spans="1:1" x14ac:dyDescent="0.3">
      <c r="A374" s="3"/>
    </row>
    <row r="375" spans="1:1" x14ac:dyDescent="0.3">
      <c r="A375" s="3"/>
    </row>
    <row r="376" spans="1:1" x14ac:dyDescent="0.3">
      <c r="A376" s="3"/>
    </row>
    <row r="377" spans="1:1" x14ac:dyDescent="0.3">
      <c r="A377" s="3"/>
    </row>
    <row r="378" spans="1:1" x14ac:dyDescent="0.3">
      <c r="A378" s="3"/>
    </row>
    <row r="379" spans="1:1" x14ac:dyDescent="0.3">
      <c r="A379" s="3"/>
    </row>
    <row r="380" spans="1:1" x14ac:dyDescent="0.3">
      <c r="A380" s="3"/>
    </row>
    <row r="381" spans="1:1" x14ac:dyDescent="0.3">
      <c r="A381" s="3"/>
    </row>
    <row r="382" spans="1:1" x14ac:dyDescent="0.3">
      <c r="A382" s="3"/>
    </row>
    <row r="383" spans="1:1" x14ac:dyDescent="0.3">
      <c r="A383" s="3"/>
    </row>
    <row r="384" spans="1:1" x14ac:dyDescent="0.3">
      <c r="A384" s="3"/>
    </row>
    <row r="385" spans="1:1" x14ac:dyDescent="0.3">
      <c r="A385" s="3"/>
    </row>
    <row r="386" spans="1:1" x14ac:dyDescent="0.3">
      <c r="A386" s="3"/>
    </row>
    <row r="387" spans="1:1" x14ac:dyDescent="0.3">
      <c r="A387" s="3"/>
    </row>
    <row r="388" spans="1:1" x14ac:dyDescent="0.3">
      <c r="A388" s="3"/>
    </row>
    <row r="389" spans="1:1" x14ac:dyDescent="0.3">
      <c r="A389" s="2"/>
    </row>
    <row r="390" spans="1:1" x14ac:dyDescent="0.3">
      <c r="A390" s="3"/>
    </row>
    <row r="391" spans="1:1" x14ac:dyDescent="0.3">
      <c r="A391" s="3"/>
    </row>
    <row r="392" spans="1:1" x14ac:dyDescent="0.3">
      <c r="A392" s="3"/>
    </row>
    <row r="393" spans="1:1" x14ac:dyDescent="0.3">
      <c r="A393" s="3"/>
    </row>
    <row r="394" spans="1:1" x14ac:dyDescent="0.3">
      <c r="A394" s="3"/>
    </row>
    <row r="395" spans="1:1" x14ac:dyDescent="0.3">
      <c r="A395" s="3"/>
    </row>
    <row r="396" spans="1:1" x14ac:dyDescent="0.3">
      <c r="A396" s="3"/>
    </row>
    <row r="397" spans="1:1" x14ac:dyDescent="0.3">
      <c r="A397" s="3"/>
    </row>
    <row r="398" spans="1:1" x14ac:dyDescent="0.3">
      <c r="A398" s="3"/>
    </row>
    <row r="399" spans="1:1" x14ac:dyDescent="0.3">
      <c r="A399" s="3"/>
    </row>
    <row r="400" spans="1:1" x14ac:dyDescent="0.3">
      <c r="A400" s="3"/>
    </row>
    <row r="401" spans="1:1" x14ac:dyDescent="0.3">
      <c r="A401" s="3"/>
    </row>
    <row r="402" spans="1:1" x14ac:dyDescent="0.3">
      <c r="A402" s="3"/>
    </row>
    <row r="403" spans="1:1" x14ac:dyDescent="0.3">
      <c r="A403" s="3"/>
    </row>
    <row r="404" spans="1:1" x14ac:dyDescent="0.3">
      <c r="A404" s="3"/>
    </row>
    <row r="405" spans="1:1" x14ac:dyDescent="0.3">
      <c r="A405" s="3"/>
    </row>
    <row r="406" spans="1:1" x14ac:dyDescent="0.3">
      <c r="A406" s="3"/>
    </row>
    <row r="407" spans="1:1" x14ac:dyDescent="0.3">
      <c r="A407" s="2"/>
    </row>
    <row r="408" spans="1:1" x14ac:dyDescent="0.3">
      <c r="A408" s="3"/>
    </row>
    <row r="409" spans="1:1" x14ac:dyDescent="0.3">
      <c r="A409" s="3"/>
    </row>
    <row r="410" spans="1:1" x14ac:dyDescent="0.3">
      <c r="A410" s="3"/>
    </row>
    <row r="411" spans="1:1" x14ac:dyDescent="0.3">
      <c r="A411" s="3"/>
    </row>
    <row r="412" spans="1:1" x14ac:dyDescent="0.3">
      <c r="A412" s="3"/>
    </row>
    <row r="413" spans="1:1" x14ac:dyDescent="0.3">
      <c r="A413" s="3"/>
    </row>
    <row r="414" spans="1:1" x14ac:dyDescent="0.3">
      <c r="A414" s="3"/>
    </row>
    <row r="415" spans="1:1" x14ac:dyDescent="0.3">
      <c r="A415" s="3"/>
    </row>
    <row r="416" spans="1:1" x14ac:dyDescent="0.3">
      <c r="A416" s="3"/>
    </row>
    <row r="417" spans="1:1" x14ac:dyDescent="0.3">
      <c r="A417" s="3"/>
    </row>
    <row r="418" spans="1:1" x14ac:dyDescent="0.3">
      <c r="A418" s="3"/>
    </row>
    <row r="419" spans="1:1" x14ac:dyDescent="0.3">
      <c r="A419" s="3"/>
    </row>
    <row r="420" spans="1:1" x14ac:dyDescent="0.3">
      <c r="A420" s="3"/>
    </row>
    <row r="421" spans="1:1" x14ac:dyDescent="0.3">
      <c r="A421" s="3"/>
    </row>
    <row r="422" spans="1:1" x14ac:dyDescent="0.3">
      <c r="A422" s="3"/>
    </row>
    <row r="423" spans="1:1" x14ac:dyDescent="0.3">
      <c r="A423" s="3"/>
    </row>
    <row r="424" spans="1:1" x14ac:dyDescent="0.3">
      <c r="A424" s="3"/>
    </row>
    <row r="425" spans="1:1" x14ac:dyDescent="0.3">
      <c r="A425" s="3"/>
    </row>
    <row r="426" spans="1:1" x14ac:dyDescent="0.3">
      <c r="A426" s="3"/>
    </row>
    <row r="427" spans="1:1" x14ac:dyDescent="0.3">
      <c r="A427" s="3"/>
    </row>
    <row r="428" spans="1:1" x14ac:dyDescent="0.3">
      <c r="A428" s="3"/>
    </row>
    <row r="429" spans="1:1" x14ac:dyDescent="0.3">
      <c r="A429" s="3"/>
    </row>
    <row r="430" spans="1:1" x14ac:dyDescent="0.3">
      <c r="A430" s="3"/>
    </row>
    <row r="431" spans="1:1" x14ac:dyDescent="0.3">
      <c r="A431" s="2"/>
    </row>
    <row r="432" spans="1:1" x14ac:dyDescent="0.3">
      <c r="A432" s="3"/>
    </row>
    <row r="433" spans="1:1" x14ac:dyDescent="0.3">
      <c r="A433" s="3"/>
    </row>
    <row r="434" spans="1:1" x14ac:dyDescent="0.3">
      <c r="A434" s="3"/>
    </row>
    <row r="435" spans="1:1" x14ac:dyDescent="0.3">
      <c r="A435" s="3"/>
    </row>
    <row r="436" spans="1:1" x14ac:dyDescent="0.3">
      <c r="A436" s="3"/>
    </row>
    <row r="437" spans="1:1" x14ac:dyDescent="0.3">
      <c r="A437" s="3"/>
    </row>
    <row r="438" spans="1:1" x14ac:dyDescent="0.3">
      <c r="A438" s="3"/>
    </row>
    <row r="439" spans="1:1" x14ac:dyDescent="0.3">
      <c r="A439" s="3"/>
    </row>
    <row r="440" spans="1:1" x14ac:dyDescent="0.3">
      <c r="A440" s="3"/>
    </row>
    <row r="441" spans="1:1" x14ac:dyDescent="0.3">
      <c r="A441" s="3"/>
    </row>
    <row r="442" spans="1:1" x14ac:dyDescent="0.3">
      <c r="A442" s="3"/>
    </row>
    <row r="443" spans="1:1" x14ac:dyDescent="0.3">
      <c r="A443" s="3"/>
    </row>
    <row r="444" spans="1:1" x14ac:dyDescent="0.3">
      <c r="A444" s="3"/>
    </row>
    <row r="445" spans="1:1" x14ac:dyDescent="0.3">
      <c r="A445" s="3"/>
    </row>
    <row r="446" spans="1:1" x14ac:dyDescent="0.3">
      <c r="A446" s="3"/>
    </row>
    <row r="447" spans="1:1" x14ac:dyDescent="0.3">
      <c r="A447" s="3"/>
    </row>
    <row r="448" spans="1:1" x14ac:dyDescent="0.3">
      <c r="A448" s="3"/>
    </row>
    <row r="449" spans="1:1" x14ac:dyDescent="0.3">
      <c r="A449" s="3"/>
    </row>
    <row r="450" spans="1:1" x14ac:dyDescent="0.3">
      <c r="A450" s="3"/>
    </row>
    <row r="451" spans="1:1" x14ac:dyDescent="0.3">
      <c r="A451" s="3"/>
    </row>
    <row r="452" spans="1:1" x14ac:dyDescent="0.3">
      <c r="A452" s="3"/>
    </row>
    <row r="453" spans="1:1" x14ac:dyDescent="0.3">
      <c r="A453" s="3"/>
    </row>
    <row r="454" spans="1:1" x14ac:dyDescent="0.3">
      <c r="A454" s="3"/>
    </row>
    <row r="455" spans="1:1" x14ac:dyDescent="0.3">
      <c r="A455" s="3"/>
    </row>
    <row r="456" spans="1:1" x14ac:dyDescent="0.3">
      <c r="A456" s="3"/>
    </row>
    <row r="457" spans="1:1" x14ac:dyDescent="0.3">
      <c r="A457" s="3"/>
    </row>
    <row r="458" spans="1:1" x14ac:dyDescent="0.3">
      <c r="A458" s="3"/>
    </row>
    <row r="459" spans="1:1" x14ac:dyDescent="0.3">
      <c r="A459" s="3"/>
    </row>
    <row r="460" spans="1:1" x14ac:dyDescent="0.3">
      <c r="A460" s="3"/>
    </row>
    <row r="461" spans="1:1" x14ac:dyDescent="0.3">
      <c r="A461" s="3"/>
    </row>
    <row r="462" spans="1:1" x14ac:dyDescent="0.3">
      <c r="A462" s="3"/>
    </row>
    <row r="463" spans="1:1" x14ac:dyDescent="0.3">
      <c r="A463" s="3"/>
    </row>
    <row r="464" spans="1:1" x14ac:dyDescent="0.3">
      <c r="A464" s="3"/>
    </row>
    <row r="465" spans="1:1" x14ac:dyDescent="0.3">
      <c r="A465" s="3"/>
    </row>
    <row r="466" spans="1:1" x14ac:dyDescent="0.3">
      <c r="A466" s="2"/>
    </row>
    <row r="467" spans="1:1" x14ac:dyDescent="0.3">
      <c r="A467" s="3"/>
    </row>
    <row r="468" spans="1:1" x14ac:dyDescent="0.3">
      <c r="A468" s="3"/>
    </row>
    <row r="469" spans="1:1" x14ac:dyDescent="0.3">
      <c r="A469" s="3"/>
    </row>
    <row r="470" spans="1:1" x14ac:dyDescent="0.3">
      <c r="A470" s="3"/>
    </row>
    <row r="471" spans="1:1" x14ac:dyDescent="0.3">
      <c r="A471" s="3"/>
    </row>
    <row r="472" spans="1:1" x14ac:dyDescent="0.3">
      <c r="A472" s="3"/>
    </row>
    <row r="473" spans="1:1" x14ac:dyDescent="0.3">
      <c r="A473" s="3"/>
    </row>
    <row r="474" spans="1:1" x14ac:dyDescent="0.3">
      <c r="A474" s="3"/>
    </row>
    <row r="475" spans="1:1" x14ac:dyDescent="0.3">
      <c r="A475" s="3"/>
    </row>
    <row r="476" spans="1:1" x14ac:dyDescent="0.3">
      <c r="A476" s="3"/>
    </row>
    <row r="477" spans="1:1" x14ac:dyDescent="0.3">
      <c r="A477" s="3"/>
    </row>
    <row r="478" spans="1:1" x14ac:dyDescent="0.3">
      <c r="A478" s="3"/>
    </row>
    <row r="479" spans="1:1" x14ac:dyDescent="0.3">
      <c r="A479" s="3"/>
    </row>
    <row r="480" spans="1:1" x14ac:dyDescent="0.3">
      <c r="A480" s="3"/>
    </row>
    <row r="481" spans="1:1" x14ac:dyDescent="0.3">
      <c r="A481" s="3"/>
    </row>
    <row r="482" spans="1:1" x14ac:dyDescent="0.3">
      <c r="A482" s="3"/>
    </row>
    <row r="483" spans="1:1" x14ac:dyDescent="0.3">
      <c r="A483" s="3"/>
    </row>
    <row r="484" spans="1:1" x14ac:dyDescent="0.3">
      <c r="A484" s="3"/>
    </row>
    <row r="485" spans="1:1" x14ac:dyDescent="0.3">
      <c r="A485" s="3"/>
    </row>
    <row r="486" spans="1:1" x14ac:dyDescent="0.3">
      <c r="A486" s="3"/>
    </row>
    <row r="487" spans="1:1" x14ac:dyDescent="0.3">
      <c r="A487" s="2"/>
    </row>
  </sheetData>
  <sortState xmlns:xlrd2="http://schemas.microsoft.com/office/spreadsheetml/2017/richdata2" ref="A2:E21">
    <sortCondition ref="C9:C21"/>
  </sortState>
  <pageMargins left="0.7" right="0.7" top="0.78740157499999996" bottom="0.78740157499999996" header="0.3" footer="0.3"/>
  <pageSetup paperSize="9"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6F5FB-30CF-44FF-BDEA-6873D4C31F7B}">
  <dimension ref="A1:F5"/>
  <sheetViews>
    <sheetView workbookViewId="0">
      <pane ySplit="1" topLeftCell="A2" activePane="bottomLeft" state="frozen"/>
      <selection pane="bottomLeft" activeCell="D4" sqref="D4"/>
    </sheetView>
  </sheetViews>
  <sheetFormatPr baseColWidth="10" defaultRowHeight="14.4" x14ac:dyDescent="0.3"/>
  <cols>
    <col min="2" max="2" width="13.6640625" bestFit="1" customWidth="1"/>
  </cols>
  <sheetData>
    <row r="1" spans="1:6" x14ac:dyDescent="0.3">
      <c r="A1" s="1" t="s">
        <v>124</v>
      </c>
      <c r="B1" s="1" t="s">
        <v>125</v>
      </c>
      <c r="C1" s="1" t="s">
        <v>114</v>
      </c>
      <c r="D1" s="1" t="s">
        <v>111</v>
      </c>
      <c r="E1" s="1" t="s">
        <v>112</v>
      </c>
      <c r="F1" s="1" t="s">
        <v>113</v>
      </c>
    </row>
    <row r="2" spans="1:6" x14ac:dyDescent="0.3">
      <c r="A2" t="s">
        <v>120</v>
      </c>
      <c r="B2" t="s">
        <v>116</v>
      </c>
      <c r="D2" s="6">
        <v>0.375</v>
      </c>
      <c r="E2">
        <v>2</v>
      </c>
      <c r="F2" t="s">
        <v>128</v>
      </c>
    </row>
    <row r="3" spans="1:6" x14ac:dyDescent="0.3">
      <c r="A3" t="s">
        <v>121</v>
      </c>
      <c r="B3" t="s">
        <v>119</v>
      </c>
      <c r="D3" s="6">
        <v>0.375</v>
      </c>
      <c r="E3">
        <v>1</v>
      </c>
      <c r="F3" t="s">
        <v>130</v>
      </c>
    </row>
    <row r="4" spans="1:6" x14ac:dyDescent="0.3">
      <c r="A4" t="s">
        <v>122</v>
      </c>
      <c r="B4" t="s">
        <v>117</v>
      </c>
      <c r="D4" s="6">
        <v>0.58333333333333337</v>
      </c>
      <c r="E4">
        <v>1</v>
      </c>
      <c r="F4" t="s">
        <v>130</v>
      </c>
    </row>
    <row r="5" spans="1:6" x14ac:dyDescent="0.3">
      <c r="A5" t="s">
        <v>123</v>
      </c>
      <c r="B5" t="s">
        <v>118</v>
      </c>
      <c r="D5" s="6">
        <v>0.41666666666666669</v>
      </c>
      <c r="E5">
        <v>2</v>
      </c>
      <c r="F5" t="s">
        <v>128</v>
      </c>
    </row>
  </sheetData>
  <pageMargins left="0.7" right="0.7" top="0.78740157499999996" bottom="0.78740157499999996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380320D-7E05-45E2-AB9D-7DD0DF3DBF8C}">
          <x14:formula1>
            <xm:f>'Meeting Orte'!$A:$A</xm:f>
          </x14:formula1>
          <xm:sqref>F1:F1048576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EF85B-80E5-4EF4-BB73-B638D3BAFFAA}">
  <dimension ref="A1:C3"/>
  <sheetViews>
    <sheetView workbookViewId="0">
      <pane ySplit="1" topLeftCell="A2" activePane="bottomLeft" state="frozen"/>
      <selection pane="bottomLeft" activeCell="C3" sqref="C3"/>
    </sheetView>
  </sheetViews>
  <sheetFormatPr baseColWidth="10" defaultRowHeight="14.4" x14ac:dyDescent="0.3"/>
  <cols>
    <col min="1" max="1" width="12.109375" bestFit="1" customWidth="1"/>
    <col min="2" max="2" width="16.33203125" bestFit="1" customWidth="1"/>
    <col min="3" max="3" width="10.109375" bestFit="1" customWidth="1"/>
  </cols>
  <sheetData>
    <row r="1" spans="1:3" x14ac:dyDescent="0.3">
      <c r="A1" s="1" t="s">
        <v>126</v>
      </c>
      <c r="B1" s="1" t="s">
        <v>127</v>
      </c>
      <c r="C1" s="1" t="s">
        <v>115</v>
      </c>
    </row>
    <row r="2" spans="1:3" x14ac:dyDescent="0.3">
      <c r="A2" t="s">
        <v>128</v>
      </c>
      <c r="B2" t="s">
        <v>129</v>
      </c>
      <c r="C2" t="s">
        <v>132</v>
      </c>
    </row>
    <row r="3" spans="1:3" x14ac:dyDescent="0.3">
      <c r="A3" t="s">
        <v>130</v>
      </c>
      <c r="B3" t="s">
        <v>131</v>
      </c>
      <c r="C3" t="s">
        <v>133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365AD-07A5-4459-9069-603837D122EA}">
  <dimension ref="A1:I8"/>
  <sheetViews>
    <sheetView workbookViewId="0">
      <pane ySplit="1" topLeftCell="A2" activePane="bottomLeft" state="frozen"/>
      <selection pane="bottomLeft" activeCell="I2" sqref="I2"/>
    </sheetView>
  </sheetViews>
  <sheetFormatPr baseColWidth="10" defaultRowHeight="14.4" x14ac:dyDescent="0.3"/>
  <cols>
    <col min="1" max="1" width="6" bestFit="1" customWidth="1"/>
    <col min="3" max="3" width="13.6640625" bestFit="1" customWidth="1"/>
    <col min="5" max="5" width="7.5546875" style="8" customWidth="1"/>
    <col min="6" max="6" width="9.109375" customWidth="1"/>
    <col min="7" max="7" width="7" customWidth="1"/>
    <col min="8" max="8" width="9.88671875" bestFit="1" customWidth="1"/>
  </cols>
  <sheetData>
    <row r="1" spans="1:9" x14ac:dyDescent="0.3">
      <c r="A1" s="1" t="s">
        <v>107</v>
      </c>
      <c r="B1" s="1" t="s">
        <v>108</v>
      </c>
      <c r="C1" s="1" t="s">
        <v>109</v>
      </c>
      <c r="D1" s="1" t="s">
        <v>110</v>
      </c>
      <c r="E1" s="7" t="s">
        <v>111</v>
      </c>
      <c r="F1" s="1" t="s">
        <v>112</v>
      </c>
      <c r="G1" s="1" t="s">
        <v>113</v>
      </c>
      <c r="H1" s="1" t="s">
        <v>134</v>
      </c>
      <c r="I1" s="1" t="s">
        <v>146</v>
      </c>
    </row>
    <row r="2" spans="1:9" x14ac:dyDescent="0.3">
      <c r="A2" t="s">
        <v>141</v>
      </c>
      <c r="B2" t="s">
        <v>120</v>
      </c>
      <c r="C2" t="str">
        <f>VLOOKUP(Meetings[[#This Row],[Type]],MeetingTypen[],2,0)</f>
        <v>Team Meeting</v>
      </c>
      <c r="D2" s="9">
        <v>44460</v>
      </c>
      <c r="E2" s="8">
        <f>VLOOKUP(Meetings[[#This Row],[Type]],MeetingTypen[],4,0)</f>
        <v>0.375</v>
      </c>
      <c r="F2">
        <f>VLOOKUP(Meetings[[#This Row],[Type]],MeetingTypen[],5,0)</f>
        <v>2</v>
      </c>
      <c r="G2" t="str">
        <f>VLOOKUP(Meetings[[#This Row],[Type]],MeetingTypen[],6,0)</f>
        <v>K1</v>
      </c>
      <c r="H2" t="s">
        <v>49</v>
      </c>
      <c r="I2" t="str">
        <f>IF(Meetings[[#This Row],[Leitung]]="","",VLOOKUP(Meetings[[#This Row],[Leitung]],Team[],2,0))</f>
        <v>Weinreich</v>
      </c>
    </row>
    <row r="3" spans="1:9" x14ac:dyDescent="0.3">
      <c r="A3" t="s">
        <v>142</v>
      </c>
      <c r="B3" t="s">
        <v>122</v>
      </c>
      <c r="C3" t="str">
        <f>VLOOKUP(Meetings[[#This Row],[Type]],MeetingTypen[],2,0)</f>
        <v>Diagnose</v>
      </c>
      <c r="D3" s="9">
        <v>44461</v>
      </c>
      <c r="E3" s="8">
        <f>VLOOKUP(Meetings[[#This Row],[Type]],MeetingTypen[],4,0)</f>
        <v>0.58333333333333337</v>
      </c>
      <c r="F3">
        <f>VLOOKUP(Meetings[[#This Row],[Type]],MeetingTypen[],5,0)</f>
        <v>1</v>
      </c>
      <c r="G3" t="str">
        <f>VLOOKUP(Meetings[[#This Row],[Type]],MeetingTypen[],6,0)</f>
        <v>K2</v>
      </c>
      <c r="H3" t="s">
        <v>57</v>
      </c>
      <c r="I3" t="str">
        <f>IF(Meetings[[#This Row],[Leitung]]="","",VLOOKUP(Meetings[[#This Row],[Leitung]],Team[],2,0))</f>
        <v>Näher</v>
      </c>
    </row>
    <row r="4" spans="1:9" x14ac:dyDescent="0.3">
      <c r="A4" t="s">
        <v>143</v>
      </c>
      <c r="B4" t="s">
        <v>121</v>
      </c>
      <c r="C4" t="str">
        <f>VLOOKUP(Meetings[[#This Row],[Type]],MeetingTypen[],2,0)</f>
        <v>Controlling</v>
      </c>
      <c r="D4" s="9">
        <v>44462</v>
      </c>
      <c r="E4" s="8">
        <f>VLOOKUP(Meetings[[#This Row],[Type]],MeetingTypen[],4,0)</f>
        <v>0.375</v>
      </c>
      <c r="F4">
        <f>VLOOKUP(Meetings[[#This Row],[Type]],MeetingTypen[],5,0)</f>
        <v>1</v>
      </c>
      <c r="G4" t="str">
        <f>VLOOKUP(Meetings[[#This Row],[Type]],MeetingTypen[],6,0)</f>
        <v>K2</v>
      </c>
      <c r="H4" t="s">
        <v>51</v>
      </c>
      <c r="I4" t="str">
        <f>IF(Meetings[[#This Row],[Leitung]]="","",VLOOKUP(Meetings[[#This Row],[Leitung]],Team[],2,0))</f>
        <v>Filzer</v>
      </c>
    </row>
    <row r="5" spans="1:9" x14ac:dyDescent="0.3">
      <c r="A5" t="s">
        <v>144</v>
      </c>
      <c r="B5" t="s">
        <v>123</v>
      </c>
      <c r="C5" t="str">
        <f>VLOOKUP(Meetings[[#This Row],[Type]],MeetingTypen[],2,0)</f>
        <v>Qualität</v>
      </c>
      <c r="D5" s="9">
        <v>44463</v>
      </c>
      <c r="E5" s="8">
        <f>VLOOKUP(Meetings[[#This Row],[Type]],MeetingTypen[],4,0)</f>
        <v>0.41666666666666669</v>
      </c>
      <c r="F5">
        <f>VLOOKUP(Meetings[[#This Row],[Type]],MeetingTypen[],5,0)</f>
        <v>2</v>
      </c>
      <c r="G5" t="str">
        <f>VLOOKUP(Meetings[[#This Row],[Type]],MeetingTypen[],6,0)</f>
        <v>K1</v>
      </c>
      <c r="H5" t="s">
        <v>54</v>
      </c>
      <c r="I5" t="str">
        <f>IF(Meetings[[#This Row],[Leitung]]="","",VLOOKUP(Meetings[[#This Row],[Leitung]],Team[],2,0))</f>
        <v>Holzmann</v>
      </c>
    </row>
    <row r="6" spans="1:9" x14ac:dyDescent="0.3">
      <c r="A6" t="s">
        <v>145</v>
      </c>
      <c r="B6" t="s">
        <v>120</v>
      </c>
      <c r="C6" t="str">
        <f>VLOOKUP(Meetings[[#This Row],[Type]],MeetingTypen[],2,0)</f>
        <v>Team Meeting</v>
      </c>
      <c r="D6" s="9">
        <v>44464</v>
      </c>
      <c r="E6" s="8">
        <f>VLOOKUP(Meetings[[#This Row],[Type]],MeetingTypen[],4,0)</f>
        <v>0.375</v>
      </c>
      <c r="F6">
        <f>VLOOKUP(Meetings[[#This Row],[Type]],MeetingTypen[],5,0)</f>
        <v>2</v>
      </c>
      <c r="G6" t="str">
        <f>VLOOKUP(Meetings[[#This Row],[Type]],MeetingTypen[],6,0)</f>
        <v>K1</v>
      </c>
      <c r="H6" t="s">
        <v>53</v>
      </c>
      <c r="I6" t="str">
        <f>IF(Meetings[[#This Row],[Leitung]]="","",VLOOKUP(Meetings[[#This Row],[Leitung]],Team[],2,0))</f>
        <v>Hauer</v>
      </c>
    </row>
    <row r="7" spans="1:9" x14ac:dyDescent="0.3">
      <c r="A7" t="s">
        <v>148</v>
      </c>
      <c r="B7" t="s">
        <v>122</v>
      </c>
      <c r="C7" t="str">
        <f>VLOOKUP(Meetings[[#This Row],[Type]],MeetingTypen[],2,0)</f>
        <v>Diagnose</v>
      </c>
      <c r="D7" s="9">
        <v>44465</v>
      </c>
      <c r="E7" s="8">
        <f>VLOOKUP(Meetings[[#This Row],[Type]],MeetingTypen[],4,0)</f>
        <v>0.58333333333333337</v>
      </c>
      <c r="F7">
        <f>VLOOKUP(Meetings[[#This Row],[Type]],MeetingTypen[],5,0)</f>
        <v>1</v>
      </c>
      <c r="G7" t="str">
        <f>VLOOKUP(Meetings[[#This Row],[Type]],MeetingTypen[],6,0)</f>
        <v>K2</v>
      </c>
      <c r="H7" t="s">
        <v>50</v>
      </c>
      <c r="I7" t="str">
        <f>IF(Meetings[[#This Row],[Leitung]]="","",VLOOKUP(Meetings[[#This Row],[Leitung]],Team[],2,0))</f>
        <v>Becker</v>
      </c>
    </row>
    <row r="8" spans="1:9" x14ac:dyDescent="0.3">
      <c r="D8" s="9"/>
    </row>
  </sheetData>
  <phoneticPr fontId="5" type="noConversion"/>
  <pageMargins left="0.7" right="0.7" top="0.78740157499999996" bottom="0.78740157499999996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913C943-43D4-4693-8C74-585F84D2FF78}">
          <x14:formula1>
            <xm:f>'Meeting Typen'!$A$2:$A$5</xm:f>
          </x14:formula1>
          <xm:sqref>B1:B1048576</xm:sqref>
        </x14:dataValidation>
        <x14:dataValidation type="list" allowBlank="1" showInputMessage="1" showErrorMessage="1" xr:uid="{0ACF62C2-B515-4C80-A7E6-634A8B06D290}">
          <x14:formula1>
            <xm:f>Team!$A:$A</xm:f>
          </x14:formula1>
          <xm:sqref>H1:H1048576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5B343-6A3F-486A-963B-B6F4CAE2DC38}">
  <dimension ref="A1:M8"/>
  <sheetViews>
    <sheetView topLeftCell="G1" zoomScale="160" zoomScaleNormal="160" workbookViewId="0">
      <pane ySplit="1" topLeftCell="A2" activePane="bottomLeft" state="frozen"/>
      <selection pane="bottomLeft" activeCell="O5" sqref="O5"/>
    </sheetView>
  </sheetViews>
  <sheetFormatPr baseColWidth="10" defaultRowHeight="14.4" x14ac:dyDescent="0.3"/>
  <cols>
    <col min="1" max="1" width="7.44140625" customWidth="1"/>
    <col min="2" max="2" width="10.88671875" bestFit="1" customWidth="1"/>
    <col min="3" max="3" width="11.44140625" style="9"/>
    <col min="4" max="4" width="10.88671875" bestFit="1" customWidth="1"/>
    <col min="5" max="5" width="9.6640625" bestFit="1" customWidth="1"/>
    <col min="6" max="6" width="9.109375" bestFit="1" customWidth="1"/>
    <col min="7" max="7" width="10.109375" bestFit="1" customWidth="1"/>
    <col min="9" max="9" width="14.88671875" bestFit="1" customWidth="1"/>
    <col min="10" max="10" width="11" style="12" bestFit="1" customWidth="1"/>
    <col min="11" max="11" width="26.44140625" style="14" customWidth="1"/>
    <col min="12" max="12" width="5" customWidth="1"/>
    <col min="13" max="13" width="11.44140625" style="17" customWidth="1"/>
  </cols>
  <sheetData>
    <row r="1" spans="1:13" s="1" customFormat="1" x14ac:dyDescent="0.3">
      <c r="A1" s="1" t="s">
        <v>135</v>
      </c>
      <c r="B1" s="1" t="s">
        <v>136</v>
      </c>
      <c r="C1" s="10" t="s">
        <v>139</v>
      </c>
      <c r="D1" s="1" t="s">
        <v>147</v>
      </c>
      <c r="E1" s="1" t="s">
        <v>146</v>
      </c>
      <c r="F1" s="1" t="s">
        <v>137</v>
      </c>
      <c r="G1" s="1" t="s">
        <v>149</v>
      </c>
      <c r="H1" s="1" t="s">
        <v>138</v>
      </c>
      <c r="I1" s="1" t="s">
        <v>140</v>
      </c>
      <c r="J1" s="11" t="s">
        <v>159</v>
      </c>
      <c r="K1" s="13" t="s">
        <v>160</v>
      </c>
      <c r="M1" s="16"/>
    </row>
    <row r="2" spans="1:13" ht="28.8" x14ac:dyDescent="0.3">
      <c r="A2" t="s">
        <v>153</v>
      </c>
      <c r="B2" t="s">
        <v>142</v>
      </c>
      <c r="C2" s="9">
        <f>VLOOKUP(Aufgaben[[#This Row],[Meeting]],Meetings[],4,0)</f>
        <v>44461</v>
      </c>
      <c r="D2" t="s">
        <v>43</v>
      </c>
      <c r="E2" t="str">
        <f>IF(Aufgaben[[#This Row],[Verantw]]="","",VLOOKUP(Aufgaben[[#This Row],[Verantw]],Team[],2,0))</f>
        <v>Amtmann</v>
      </c>
      <c r="F2" t="s">
        <v>49</v>
      </c>
      <c r="G2" t="str">
        <f>IF(Aufgaben[[#This Row],[Hilfe]]="","",VLOOKUP(Aufgaben[[#This Row],[Hilfe]],Team[],2,0))</f>
        <v>Weinreich</v>
      </c>
      <c r="H2" s="9">
        <f>Aufgaben[[#This Row],[Start-T]]+30</f>
        <v>44491</v>
      </c>
      <c r="I2" t="s">
        <v>150</v>
      </c>
      <c r="J2" s="12">
        <v>0</v>
      </c>
      <c r="K2" s="14" t="s">
        <v>161</v>
      </c>
      <c r="M2" s="17">
        <f>AVERAGE(Aufgaben[%-Anteil])</f>
        <v>0.34285714285714286</v>
      </c>
    </row>
    <row r="3" spans="1:13" ht="43.2" x14ac:dyDescent="0.3">
      <c r="A3" t="s">
        <v>154</v>
      </c>
      <c r="B3" t="s">
        <v>143</v>
      </c>
      <c r="C3" s="9">
        <f>VLOOKUP(Aufgaben[[#This Row],[Meeting]],Meetings[],4,0)</f>
        <v>44462</v>
      </c>
      <c r="D3" t="s">
        <v>59</v>
      </c>
      <c r="E3" t="str">
        <f>IF(Aufgaben[[#This Row],[Verantw]]="","",VLOOKUP(Aufgaben[[#This Row],[Verantw]],Team[],2,0))</f>
        <v>Uhl</v>
      </c>
      <c r="F3" t="s">
        <v>56</v>
      </c>
      <c r="G3" t="str">
        <f>IF(Aufgaben[[#This Row],[Hilfe]]="","",VLOOKUP(Aufgaben[[#This Row],[Hilfe]],Team[],2,0))</f>
        <v>Müller</v>
      </c>
      <c r="H3" s="9">
        <f>Aufgaben[[#This Row],[Start-T]]+30</f>
        <v>44492</v>
      </c>
      <c r="I3" t="s">
        <v>151</v>
      </c>
      <c r="J3" s="12">
        <v>0.2</v>
      </c>
      <c r="K3" s="14" t="s">
        <v>165</v>
      </c>
      <c r="M3" s="17">
        <f>AVERAGE(Aufgaben[%-Anteil])</f>
        <v>0.34285714285714286</v>
      </c>
    </row>
    <row r="4" spans="1:13" ht="28.8" x14ac:dyDescent="0.3">
      <c r="A4" t="s">
        <v>155</v>
      </c>
      <c r="B4" t="s">
        <v>141</v>
      </c>
      <c r="C4" s="9">
        <f>VLOOKUP(Aufgaben[[#This Row],[Meeting]],Meetings[],4,0)</f>
        <v>44460</v>
      </c>
      <c r="D4" t="s">
        <v>56</v>
      </c>
      <c r="E4" t="str">
        <f>IF(Aufgaben[[#This Row],[Verantw]]="","",VLOOKUP(Aufgaben[[#This Row],[Verantw]],Team[],2,0))</f>
        <v>Müller</v>
      </c>
      <c r="F4" t="s">
        <v>54</v>
      </c>
      <c r="G4" t="str">
        <f>IF(Aufgaben[[#This Row],[Hilfe]]="","",VLOOKUP(Aufgaben[[#This Row],[Hilfe]],Team[],2,0))</f>
        <v>Holzmann</v>
      </c>
      <c r="H4" s="9">
        <f>Aufgaben[[#This Row],[Start-T]]+30</f>
        <v>44490</v>
      </c>
      <c r="I4" t="s">
        <v>151</v>
      </c>
      <c r="J4" s="12">
        <v>0.4</v>
      </c>
      <c r="K4" s="14" t="s">
        <v>162</v>
      </c>
      <c r="M4" s="17">
        <f>AVERAGE(Aufgaben[%-Anteil])</f>
        <v>0.34285714285714286</v>
      </c>
    </row>
    <row r="5" spans="1:13" ht="28.8" x14ac:dyDescent="0.3">
      <c r="A5" t="s">
        <v>156</v>
      </c>
      <c r="B5" t="s">
        <v>145</v>
      </c>
      <c r="C5" s="9">
        <f>VLOOKUP(Aufgaben[[#This Row],[Meeting]],Meetings[],4,0)</f>
        <v>44464</v>
      </c>
      <c r="D5" t="s">
        <v>47</v>
      </c>
      <c r="E5" t="str">
        <f>IF(Aufgaben[[#This Row],[Verantw]]="","",VLOOKUP(Aufgaben[[#This Row],[Verantw]],Team[],2,0))</f>
        <v>Lehmann</v>
      </c>
      <c r="F5" t="s">
        <v>102</v>
      </c>
      <c r="G5" t="str">
        <f>IF(Aufgaben[[#This Row],[Hilfe]]="","",VLOOKUP(Aufgaben[[#This Row],[Hilfe]],Team[],2,0))</f>
        <v>Zappa</v>
      </c>
      <c r="H5" s="9">
        <f>Aufgaben[[#This Row],[Start-T]]+30</f>
        <v>44494</v>
      </c>
      <c r="I5" t="s">
        <v>150</v>
      </c>
      <c r="J5" s="12">
        <v>0</v>
      </c>
      <c r="K5" s="14" t="s">
        <v>163</v>
      </c>
      <c r="M5" s="17">
        <f>AVERAGE(Aufgaben[%-Anteil])</f>
        <v>0.34285714285714286</v>
      </c>
    </row>
    <row r="6" spans="1:13" x14ac:dyDescent="0.3">
      <c r="A6" t="s">
        <v>157</v>
      </c>
      <c r="B6" t="s">
        <v>144</v>
      </c>
      <c r="C6" s="9">
        <f>VLOOKUP(Aufgaben[[#This Row],[Meeting]],Meetings[],4,0)</f>
        <v>44463</v>
      </c>
      <c r="D6" t="s">
        <v>52</v>
      </c>
      <c r="E6" t="str">
        <f>IF(Aufgaben[[#This Row],[Verantw]]="","",VLOOKUP(Aufgaben[[#This Row],[Verantw]],Team[],2,0))</f>
        <v>Gärtner</v>
      </c>
      <c r="F6" t="s">
        <v>57</v>
      </c>
      <c r="G6" t="str">
        <f>IF(Aufgaben[[#This Row],[Hilfe]]="","",VLOOKUP(Aufgaben[[#This Row],[Hilfe]],Team[],2,0))</f>
        <v>Näher</v>
      </c>
      <c r="H6" s="9">
        <f>Aufgaben[[#This Row],[Start-T]]+30</f>
        <v>44493</v>
      </c>
      <c r="I6" t="s">
        <v>152</v>
      </c>
      <c r="J6" s="12">
        <v>1</v>
      </c>
      <c r="K6" s="14" t="s">
        <v>164</v>
      </c>
      <c r="M6" s="17">
        <f>AVERAGE(Aufgaben[%-Anteil])</f>
        <v>0.34285714285714286</v>
      </c>
    </row>
    <row r="7" spans="1:13" ht="43.2" x14ac:dyDescent="0.3">
      <c r="A7" t="s">
        <v>158</v>
      </c>
      <c r="B7" t="s">
        <v>143</v>
      </c>
      <c r="C7" s="9">
        <f>VLOOKUP(Aufgaben[[#This Row],[Meeting]],Meetings[],4,0)</f>
        <v>44462</v>
      </c>
      <c r="D7" t="s">
        <v>57</v>
      </c>
      <c r="E7" t="str">
        <f>IF(Aufgaben[[#This Row],[Verantw]]="","",VLOOKUP(Aufgaben[[#This Row],[Verantw]],Team[],2,0))</f>
        <v>Näher</v>
      </c>
      <c r="F7" t="s">
        <v>45</v>
      </c>
      <c r="G7" t="str">
        <f>IF(Aufgaben[[#This Row],[Hilfe]]="","",VLOOKUP(Aufgaben[[#This Row],[Hilfe]],Team[],2,0))</f>
        <v>Brenner</v>
      </c>
      <c r="H7" s="9">
        <f>Aufgaben[[#This Row],[Start-T]]+30</f>
        <v>44492</v>
      </c>
      <c r="I7" t="s">
        <v>151</v>
      </c>
      <c r="J7" s="12">
        <v>0.5</v>
      </c>
      <c r="K7" s="14" t="s">
        <v>166</v>
      </c>
      <c r="M7" s="17">
        <f>AVERAGE(Aufgaben[%-Anteil])</f>
        <v>0.34285714285714286</v>
      </c>
    </row>
    <row r="8" spans="1:13" x14ac:dyDescent="0.3">
      <c r="A8" t="s">
        <v>167</v>
      </c>
      <c r="B8" t="s">
        <v>143</v>
      </c>
      <c r="C8" s="9">
        <f>VLOOKUP(Aufgaben[[#This Row],[Meeting]],Meetings[],4,0)</f>
        <v>44462</v>
      </c>
      <c r="D8" t="s">
        <v>61</v>
      </c>
      <c r="E8" s="15" t="str">
        <f>IF(Aufgaben[[#This Row],[Verantw]]="","",VLOOKUP(Aufgaben[[#This Row],[Verantw]],Team[],2,0))</f>
        <v>Weber</v>
      </c>
      <c r="F8" t="s">
        <v>47</v>
      </c>
      <c r="G8" s="15" t="str">
        <f>IF(Aufgaben[[#This Row],[Hilfe]]="","",VLOOKUP(Aufgaben[[#This Row],[Hilfe]],Team[],2,0))</f>
        <v>Lehmann</v>
      </c>
      <c r="H8" s="9">
        <f>Aufgaben[[#This Row],[Start-T]]+30</f>
        <v>44492</v>
      </c>
      <c r="I8" t="s">
        <v>151</v>
      </c>
      <c r="J8" s="12">
        <v>0.3</v>
      </c>
      <c r="M8" s="17">
        <f>AVERAGE(Aufgaben[%-Anteil])</f>
        <v>0.34285714285714286</v>
      </c>
    </row>
  </sheetData>
  <phoneticPr fontId="5" type="noConversion"/>
  <conditionalFormatting sqref="J2:J8">
    <cfRule type="expression" dxfId="9" priority="1">
      <formula>I2="Erledigt"</formula>
    </cfRule>
    <cfRule type="expression" dxfId="8" priority="2">
      <formula>I2="nicht begonnen"</formula>
    </cfRule>
    <cfRule type="expression" dxfId="7" priority="3">
      <formula>I2="in Bearbeitung"</formula>
    </cfRule>
  </conditionalFormatting>
  <dataValidations count="2">
    <dataValidation type="list" allowBlank="1" showInputMessage="1" showErrorMessage="1" sqref="I1:I1048576" xr:uid="{7FB2F434-E5DF-41EA-8F47-1E064DBD5B50}">
      <formula1>"nicht begonnen,in Bearbeitung,Erledigt"</formula1>
    </dataValidation>
    <dataValidation type="decimal" allowBlank="1" showInputMessage="1" showErrorMessage="1" sqref="J1:J1048576" xr:uid="{D21D2D4F-98FB-478A-B8BC-162921B33FD5}">
      <formula1>0</formula1>
      <formula2>1</formula2>
    </dataValidation>
  </dataValidations>
  <pageMargins left="0.7" right="0.7" top="0.78740157499999996" bottom="0.78740157499999996" header="0.3" footer="0.3"/>
  <pageSetup paperSize="9" orientation="portrait" verticalDpi="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93A14CA-4B59-4277-B768-962A5E238BF9}">
          <x14:formula1>
            <xm:f>Meetings!$A:$A</xm:f>
          </x14:formula1>
          <xm:sqref>B1 B9:B1048576</xm:sqref>
        </x14:dataValidation>
        <x14:dataValidation type="list" allowBlank="1" showInputMessage="1" showErrorMessage="1" xr:uid="{1739B912-AF01-486B-9FA5-04BC58318D3F}">
          <x14:formula1>
            <xm:f>Meetings!$A$2:$A$7</xm:f>
          </x14:formula1>
          <xm:sqref>B2:B8</xm:sqref>
        </x14:dataValidation>
        <x14:dataValidation type="list" allowBlank="1" showInputMessage="1" showErrorMessage="1" xr:uid="{9A54C3E0-9270-4A5C-A89F-84D9621D8C7F}">
          <x14:formula1>
            <xm:f>Team!$A:$A</xm:f>
          </x14:formula1>
          <xm:sqref>D1:D1048576 F1:F1048576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Arbeitsblätter</vt:lpstr>
      </vt:variant>
      <vt:variant>
        <vt:i4>6</vt:i4>
      </vt:variant>
      <vt:variant>
        <vt:lpstr>Diagramme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8" baseType="lpstr">
      <vt:lpstr>Cover</vt:lpstr>
      <vt:lpstr>Team</vt:lpstr>
      <vt:lpstr>Meeting Typen</vt:lpstr>
      <vt:lpstr>Meeting Orte</vt:lpstr>
      <vt:lpstr>Meetings</vt:lpstr>
      <vt:lpstr>Aufgaben</vt:lpstr>
      <vt:lpstr>Status</vt:lpstr>
      <vt:lpstr>Type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Nahrstedt</dc:creator>
  <cp:lastModifiedBy>Harald Nahrstedt</cp:lastModifiedBy>
  <dcterms:created xsi:type="dcterms:W3CDTF">2021-09-21T15:18:52Z</dcterms:created>
  <dcterms:modified xsi:type="dcterms:W3CDTF">2026-05-16T22:35:50Z</dcterms:modified>
</cp:coreProperties>
</file>