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6DA11C63-6A05-44B3-AA9E-336AFE06B2AB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8" r:id="rId1"/>
    <sheet name="Quelldaten" sheetId="9" r:id="rId2"/>
    <sheet name="Break-Even-Analyse" sheetId="2" r:id="rId3"/>
  </sheets>
  <definedNames>
    <definedName name="Deckungsbeitrag">'Break-Even-Analyse'!$B$9:$C$9</definedName>
    <definedName name="Fertigungslöhne">'Break-Even-Analyse'!$C$4</definedName>
    <definedName name="Fertigungsmaterial">'Break-Even-Analyse'!$C$3</definedName>
    <definedName name="Fixe_Kosten">'Break-Even-Analyse'!$C$7</definedName>
    <definedName name="Gewinnschwelle">'Break-Even-Analyse'!$C$18</definedName>
    <definedName name="Menge">'Break-Even-Analyse'!$C$11:$D$11</definedName>
    <definedName name="Umsatzerlöse">'Break-Even-Analyse'!$C$12:$D$12</definedName>
    <definedName name="Variable_Gemeinkosten">'Break-Even-Analyse'!$C$5</definedName>
    <definedName name="Variable_Kosten">'Break-Even-Analyse'!$C$13:$D$13</definedName>
    <definedName name="Variable_Stückkosten">'Break-Even-Analyse'!$C$6</definedName>
    <definedName name="Verkaufspreis">'Break-Even-Analyse'!$C$8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9" l="1"/>
  <c r="D13" i="2"/>
  <c r="D16" i="2" s="1"/>
  <c r="C13" i="2"/>
  <c r="C16" i="2" s="1"/>
  <c r="C9" i="2"/>
  <c r="C18" i="2" s="1"/>
  <c r="C19" i="2" s="1"/>
  <c r="D15" i="2" l="1"/>
  <c r="C15" i="2"/>
  <c r="D12" i="2"/>
  <c r="C12" i="2"/>
  <c r="D14" i="2" l="1"/>
  <c r="C14" i="2"/>
</calcChain>
</file>

<file path=xl/sharedStrings.xml><?xml version="1.0" encoding="utf-8"?>
<sst xmlns="http://schemas.openxmlformats.org/spreadsheetml/2006/main" count="46" uniqueCount="27">
  <si>
    <t>Fertigungsmaterial</t>
  </si>
  <si>
    <t>Fertigungslöhne</t>
  </si>
  <si>
    <t>Variable Gemeinkosten</t>
  </si>
  <si>
    <t>Variable Stückkosten</t>
  </si>
  <si>
    <t>Fixe Kosten</t>
  </si>
  <si>
    <t>Verkaufspreis</t>
  </si>
  <si>
    <t>Deckungsbeitrag</t>
  </si>
  <si>
    <t>Umsatzerlöse</t>
  </si>
  <si>
    <t>Deckungsbeitrag (stückbezogen)</t>
  </si>
  <si>
    <t>Menge</t>
  </si>
  <si>
    <t>Variable Kosten</t>
  </si>
  <si>
    <t>Gesamtkosten</t>
  </si>
  <si>
    <t>Produkt 1</t>
  </si>
  <si>
    <t>Monatsdaten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</si>
  <si>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</si>
  <si>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</si>
  <si>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</si>
  <si>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</si>
  <si>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</si>
  <si>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</si>
  <si>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</si>
  <si>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</si>
  <si>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Break-Even-Analyse</t>
  </si>
  <si>
    <t>Gewinnschwelle</t>
  </si>
  <si>
    <t>Kosten kontrollieren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</si>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</sst>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&quot;€&quot;"/>
  </numFmts>
  <fonts count="9" x14ac:knownFonts="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8" fillId="0" borderId="0" xfId="2" applyFont="1"/>
    <xf numFmtId="14" fontId="8" fillId="0" borderId="0" xfId="2" applyNumberFormat="1" applyFont="1" applyAlignment="1">
      <alignment horizontal="left"/>
    </xf>
    <xf numFmtId="0" fontId="8" fillId="0" borderId="0" xfId="2" quotePrefix="1" applyFont="1" applyAlignment="1">
      <alignment horizontal="left" indent="1"/>
    </xf>
    <xf numFmtId="0" fontId="8" fillId="0" borderId="0" xfId="2" applyFont="1" applyAlignment="1">
      <alignment horizontal="left" indent="1"/>
    </xf>
    <xf numFmtId="14" fontId="8" fillId="0" borderId="0" xfId="2" applyNumberFormat="1" applyFont="1" applyAlignment="1">
      <alignment horizontal="left" indent="1"/>
    </xf>
    <xf numFmtId="0" fontId="3" fillId="0" borderId="0" xfId="3" applyFont="1" applyAlignment="1">
      <alignment horizontal="left" indent="1"/>
    </xf>
    <xf numFmtId="0" fontId="8" fillId="0" borderId="0" xfId="4" applyFont="1" applyAlignment="1">
      <alignment horizontal="left" indent="1"/>
    </xf>
    <xf numFmtId="0" fontId="6" fillId="0" borderId="0" xfId="2" applyFont="1" applyAlignment="1">
      <alignment horizontal="left" indent="1"/>
    </xf>
    <xf numFmtId="0" fontId="7" fillId="2" borderId="0" xfId="6" applyFont="1" applyFill="1"/>
    <xf numFmtId="0" fontId="7" fillId="2" borderId="0" xfId="6" applyFont="1" applyFill="1" applyAlignment="1">
      <alignment horizontal="center"/>
    </xf>
    <xf numFmtId="0" fontId="8" fillId="3" borderId="0" xfId="6" applyFont="1" applyFill="1" applyAlignment="1">
      <alignment wrapText="1"/>
    </xf>
    <xf numFmtId="0" fontId="8" fillId="3" borderId="0" xfId="6" applyFont="1" applyFill="1" applyAlignment="1">
      <alignment horizontal="center" wrapText="1"/>
    </xf>
    <xf numFmtId="0" fontId="8" fillId="3" borderId="0" xfId="6" applyFont="1" applyFill="1"/>
    <xf numFmtId="0" fontId="8" fillId="0" borderId="0" xfId="3" applyFont="1" applyAlignment="1">
      <alignment horizontal="left" indent="1"/>
    </xf>
    <xf numFmtId="0" fontId="5" fillId="0" borderId="1" xfId="0" applyFont="1" applyBorder="1"/>
    <xf numFmtId="0" fontId="5" fillId="0" borderId="2" xfId="0" applyFont="1" applyBorder="1"/>
    <xf numFmtId="0" fontId="8" fillId="4" borderId="0" xfId="2" applyFont="1" applyFill="1"/>
    <xf numFmtId="0" fontId="8" fillId="4" borderId="0" xfId="2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1" fillId="0" borderId="0" xfId="2" applyFont="1" applyAlignment="1">
      <alignment horizontal="left" indent="1"/>
    </xf>
  </cellXfs>
  <cellStyles count="8">
    <cellStyle name="Euro" xfId="1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4" xr:uid="{00000000-0005-0000-0000-000004000000}"/>
    <cellStyle name="Standard 3" xfId="7" xr:uid="{00000000-0005-0000-0000-000005000000}"/>
    <cellStyle name="Standard 4" xfId="3" xr:uid="{00000000-0005-0000-0000-000006000000}"/>
    <cellStyle name="Standard 4 2" xfId="2" xr:uid="{00000000-0005-0000-0000-000007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Break-Even-Point für Produkt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'Break-Even-Analyse'!$B$15</c:f>
              <c:strCache>
                <c:ptCount val="1"/>
                <c:pt idx="0">
                  <c:v>Fixe Kosten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'Break-Even-Analyse'!$C$11:$D$11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'Break-Even-Analyse'!$C$15:$D$15</c:f>
              <c:numCache>
                <c:formatCode>#,##0.00\ "€"</c:formatCode>
                <c:ptCount val="2"/>
                <c:pt idx="0">
                  <c:v>38456</c:v>
                </c:pt>
                <c:pt idx="1">
                  <c:v>38456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02-4108-BB68-04A6B69C4F5D}"/>
            </c:ext>
          </c:extLst>
        </c:ser>
        <c:ser>
          <c:idx val="1"/>
          <c:order val="1"/>
          <c:tx>
            <c:strRef>
              <c:f>'Break-Even-Analyse'!$B$16</c:f>
              <c:strCache>
                <c:ptCount val="1"/>
                <c:pt idx="0">
                  <c:v>Gesamtkosten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'Break-Even-Analyse'!$C$11:$D$11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'Break-Even-Analyse'!$C$16:$D$16</c:f>
              <c:numCache>
                <c:formatCode>#,##0.00\ "€"</c:formatCode>
                <c:ptCount val="2"/>
                <c:pt idx="0">
                  <c:v>38456</c:v>
                </c:pt>
                <c:pt idx="1">
                  <c:v>163456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02-4108-BB68-04A6B69C4F5D}"/>
            </c:ext>
          </c:extLst>
        </c:ser>
        <c:ser>
          <c:idx val="2"/>
          <c:order val="2"/>
          <c:tx>
            <c:strRef>
              <c:f>'Break-Even-Analyse'!$B$12</c:f>
              <c:strCache>
                <c:ptCount val="1"/>
                <c:pt idx="0">
                  <c:v>Umsatzerlöse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'Break-Even-Analyse'!$C$11:$D$11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'Break-Even-Analyse'!$C$12:$D$12</c:f>
              <c:numCache>
                <c:formatCode>#,##0.00\ "€"</c:formatCode>
                <c:ptCount val="2"/>
                <c:pt idx="0">
                  <c:v>0</c:v>
                </c:pt>
                <c:pt idx="1">
                  <c:v>196000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02-4108-BB68-04A6B69C4F5D}"/>
            </c:ext>
          </c:extLst>
        </c:ser>
        <c:ser>
          <c:idx val="3"/>
          <c:order val="3"/>
          <c:tx>
            <c:v>Break-Even-Point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441441441441442"/>
                  <c:y val="-9.9382724100217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Break-Even-Point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102-4108-BB68-04A6B69C4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Ref>
                <c:f>'Break-Even-Analyse'!$C$19</c:f>
                <c:numCache>
                  <c:formatCode>General</c:formatCode>
                  <c:ptCount val="1"/>
                  <c:pt idx="0">
                    <c:v>106232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'Break-Even-Analyse'!$C$18</c:f>
              <c:numCache>
                <c:formatCode>General</c:formatCode>
                <c:ptCount val="1"/>
                <c:pt idx="0">
                  <c:v>542</c:v>
                </c:pt>
              </c:numCache>
            </c:numRef>
          </c:xVal>
          <c:yVal>
            <c:numRef>
              <c:f>'Break-Even-Analyse'!$C$19</c:f>
              <c:numCache>
                <c:formatCode>#,##0.00\ "€"</c:formatCode>
                <c:ptCount val="1"/>
                <c:pt idx="0">
                  <c:v>106232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02-4108-BB68-04A6B69C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346088"/>
        <c:axId val="565349040"/>
      </c:scatterChart>
      <c:valAx>
        <c:axId val="5653460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349040"/>
        <c:crosses val="autoZero"/>
        <c:crossBetween val="midCat"/>
      </c:valAx>
      <c:valAx>
        <c:axId val="56534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346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027" name="ScrollBar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103533</xdr:colOff>
      <xdr:row>1</xdr:row>
      <xdr:rowOff>620</xdr:rowOff>
    </xdr:from>
    <xdr:to>
      <xdr:col>10</xdr:col>
      <xdr:colOff>149087</xdr:colOff>
      <xdr:row>19</xdr:row>
      <xdr:rowOff>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 Klassisch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2:C22"/>
  <sheetViews>
    <sheetView showGridLines="0" tabSelected="1" workbookViewId="0">
      <selection activeCell="C18" sqref="C18"/>
    </sheetView>
  </sheetViews>
  <sheetFormatPr baseColWidth="10" defaultColWidth="11.44140625" defaultRowHeight="13.2" x14ac:dyDescent="0.25"/>
  <cols>
    <col min="1" max="1" width="3.88671875" style="6" customWidth="1"/>
    <col min="2" max="2" width="20.6640625" style="6" customWidth="1"/>
    <col min="3" max="3" width="29.44140625" style="6" bestFit="1" customWidth="1"/>
    <col min="4" max="16384" width="11.44140625" style="6"/>
  </cols>
  <sheetData>
    <row r="2" spans="2:3" x14ac:dyDescent="0.25">
      <c r="B2" s="14"/>
    </row>
    <row r="3" spans="2:3" x14ac:dyDescent="0.25">
      <c r="B3" s="15" t="s">
        <v>20</v>
      </c>
    </row>
    <row r="4" spans="2:3" x14ac:dyDescent="0.25">
      <c r="B4" s="14"/>
    </row>
    <row r="5" spans="2:3" x14ac:dyDescent="0.25">
      <c r="B5" s="22"/>
    </row>
    <row r="6" spans="2:3" x14ac:dyDescent="0.25">
      <c r="B6" s="23" t="s">
        <v>14</v>
      </c>
      <c r="C6" s="8">
        <v>10</v>
      </c>
    </row>
    <row r="7" spans="2:3" x14ac:dyDescent="0.25">
      <c r="B7" s="23" t="s">
        <v>15</v>
      </c>
      <c r="C7" s="13" t="s">
        <v>24</v>
      </c>
    </row>
    <row r="8" spans="2:3" x14ac:dyDescent="0.25">
      <c r="B8" s="23"/>
      <c r="C8" s="9"/>
    </row>
    <row r="9" spans="2:3" x14ac:dyDescent="0.25">
      <c r="B9" s="23" t="s">
        <v>16</v>
      </c>
      <c r="C9" s="19" t="s">
        <v>22</v>
      </c>
    </row>
    <row r="10" spans="2:3" x14ac:dyDescent="0.25">
      <c r="B10" s="23"/>
      <c r="C10" s="11"/>
    </row>
    <row r="11" spans="2:3" x14ac:dyDescent="0.25">
      <c r="B11" s="23"/>
      <c r="C11" s="12"/>
    </row>
    <row r="12" spans="2:3" x14ac:dyDescent="0.25">
      <c r="B12" s="23"/>
      <c r="C12" s="12"/>
    </row>
    <row r="13" spans="2:3" x14ac:dyDescent="0.25">
      <c r="B13" s="23"/>
      <c r="C13" s="9"/>
    </row>
    <row r="14" spans="2:3" x14ac:dyDescent="0.25">
      <c r="B14" s="23"/>
      <c r="C14" s="9"/>
    </row>
    <row r="15" spans="2:3" x14ac:dyDescent="0.25">
      <c r="B15" s="23"/>
      <c r="C15" s="9"/>
    </row>
    <row r="16" spans="2:3" x14ac:dyDescent="0.25">
      <c r="B16" s="23" t="s">
        <v>19</v>
      </c>
      <c r="C16" s="25" t="s">
        <v>26</v>
      </c>
    </row>
    <row r="17" spans="2:3" x14ac:dyDescent="0.25">
      <c r="B17" s="23" t="s">
        <v>17</v>
      </c>
      <c r="C17" s="9" t="s">
        <v>18</v>
      </c>
    </row>
    <row r="18" spans="2:3" x14ac:dyDescent="0.25">
      <c r="B18" s="23" t="s">
        <v>25</v>
      </c>
      <c r="C18" s="10">
        <v>46158</v>
      </c>
    </row>
    <row r="19" spans="2:3" x14ac:dyDescent="0.25">
      <c r="B19" s="23"/>
      <c r="C19" s="7"/>
    </row>
    <row r="20" spans="2:3" x14ac:dyDescent="0.25">
      <c r="B20" s="16"/>
    </row>
    <row r="21" spans="2:3" x14ac:dyDescent="0.25">
      <c r="B21" s="17" t="s">
        <v>21</v>
      </c>
    </row>
    <row r="22" spans="2:3" x14ac:dyDescent="0.25">
      <c r="B22" s="1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8BA7-B060-4C9D-95F7-44147AFCFE9B}">
  <dimension ref="A1:D19"/>
  <sheetViews>
    <sheetView workbookViewId="0">
      <selection activeCell="D19" sqref="D19"/>
    </sheetView>
  </sheetViews>
  <sheetFormatPr baseColWidth="10" defaultRowHeight="13.2" x14ac:dyDescent="0.25"/>
  <cols>
    <col min="1" max="1" width="5" customWidth="1"/>
    <col min="2" max="2" width="27.33203125" bestFit="1" customWidth="1"/>
  </cols>
  <sheetData>
    <row r="1" spans="1:4" x14ac:dyDescent="0.25">
      <c r="A1" s="1"/>
      <c r="B1" s="24"/>
      <c r="C1" s="24"/>
      <c r="D1" s="24"/>
    </row>
    <row r="2" spans="1:4" x14ac:dyDescent="0.25">
      <c r="A2" s="1"/>
      <c r="B2" s="21" t="s">
        <v>13</v>
      </c>
      <c r="C2" s="20" t="s">
        <v>12</v>
      </c>
      <c r="D2" s="1"/>
    </row>
    <row r="3" spans="1:4" x14ac:dyDescent="0.25">
      <c r="A3" s="1"/>
      <c r="B3" s="5" t="s">
        <v>0</v>
      </c>
      <c r="C3" s="3">
        <v>45</v>
      </c>
      <c r="D3" s="1"/>
    </row>
    <row r="4" spans="1:4" x14ac:dyDescent="0.25">
      <c r="A4" s="1"/>
      <c r="B4" s="5" t="s">
        <v>1</v>
      </c>
      <c r="C4" s="3">
        <v>24</v>
      </c>
      <c r="D4" s="1"/>
    </row>
    <row r="5" spans="1:4" x14ac:dyDescent="0.25">
      <c r="A5" s="1"/>
      <c r="B5" s="5" t="s">
        <v>2</v>
      </c>
      <c r="C5" s="3">
        <v>56</v>
      </c>
      <c r="D5" s="1"/>
    </row>
    <row r="6" spans="1:4" x14ac:dyDescent="0.25">
      <c r="A6" s="1"/>
      <c r="B6" s="5" t="s">
        <v>3</v>
      </c>
      <c r="C6" s="3">
        <v>125</v>
      </c>
      <c r="D6" s="1"/>
    </row>
    <row r="7" spans="1:4" x14ac:dyDescent="0.25">
      <c r="A7" s="1"/>
      <c r="B7" s="5" t="s">
        <v>4</v>
      </c>
      <c r="C7" s="3">
        <v>38456</v>
      </c>
      <c r="D7" s="1"/>
    </row>
    <row r="8" spans="1:4" x14ac:dyDescent="0.25">
      <c r="A8" s="1"/>
      <c r="B8" s="5" t="s">
        <v>5</v>
      </c>
      <c r="C8" s="3">
        <v>186</v>
      </c>
      <c r="D8" s="1"/>
    </row>
    <row r="9" spans="1:4" x14ac:dyDescent="0.25">
      <c r="A9" s="1"/>
      <c r="B9" s="4" t="s">
        <v>8</v>
      </c>
      <c r="C9" s="3">
        <f>Verkaufspreis-Variable_Stückkosten</f>
        <v>71</v>
      </c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2" t="s">
        <v>9</v>
      </c>
      <c r="C11" s="2">
        <v>0</v>
      </c>
      <c r="D11" s="2">
        <v>1000</v>
      </c>
    </row>
    <row r="12" spans="1:4" x14ac:dyDescent="0.25">
      <c r="A12" s="1"/>
      <c r="B12" s="2" t="s">
        <v>7</v>
      </c>
      <c r="C12" s="3"/>
      <c r="D12" s="3"/>
    </row>
    <row r="13" spans="1:4" x14ac:dyDescent="0.25">
      <c r="A13" s="1"/>
      <c r="B13" s="2" t="s">
        <v>10</v>
      </c>
      <c r="C13" s="3"/>
      <c r="D13" s="3"/>
    </row>
    <row r="14" spans="1:4" x14ac:dyDescent="0.25">
      <c r="A14" s="1"/>
      <c r="B14" s="2" t="s">
        <v>6</v>
      </c>
      <c r="C14" s="3"/>
      <c r="D14" s="3"/>
    </row>
    <row r="15" spans="1:4" x14ac:dyDescent="0.25">
      <c r="A15" s="1"/>
      <c r="B15" s="2" t="s">
        <v>4</v>
      </c>
      <c r="C15" s="3"/>
      <c r="D15" s="3"/>
    </row>
    <row r="16" spans="1:4" x14ac:dyDescent="0.25">
      <c r="A16" s="1"/>
      <c r="B16" s="2" t="s">
        <v>11</v>
      </c>
      <c r="C16" s="3"/>
      <c r="D16" s="3"/>
    </row>
    <row r="17" spans="1:4" x14ac:dyDescent="0.25">
      <c r="A17" s="1"/>
      <c r="B17" s="1"/>
      <c r="C17" s="1"/>
      <c r="D17" s="1"/>
    </row>
    <row r="18" spans="1:4" x14ac:dyDescent="0.25">
      <c r="A18" s="1"/>
      <c r="B18" s="2" t="s">
        <v>23</v>
      </c>
      <c r="C18" s="2"/>
      <c r="D18" s="1"/>
    </row>
    <row r="19" spans="1:4" x14ac:dyDescent="0.25">
      <c r="A19" s="1"/>
      <c r="B19" s="2" t="s">
        <v>7</v>
      </c>
      <c r="C19" s="3"/>
      <c r="D19" s="1"/>
    </row>
  </sheetData>
  <mergeCells count="1">
    <mergeCell ref="B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1:D19"/>
  <sheetViews>
    <sheetView zoomScale="115" zoomScaleNormal="115" workbookViewId="0">
      <selection activeCell="L12" sqref="L12"/>
    </sheetView>
  </sheetViews>
  <sheetFormatPr baseColWidth="10" defaultColWidth="11.44140625" defaultRowHeight="11.4" x14ac:dyDescent="0.2"/>
  <cols>
    <col min="1" max="1" width="4" style="1" customWidth="1"/>
    <col min="2" max="2" width="27.33203125" style="1" bestFit="1" customWidth="1"/>
    <col min="3" max="3" width="12" style="1" bestFit="1" customWidth="1"/>
    <col min="4" max="4" width="12.44140625" style="1" bestFit="1" customWidth="1"/>
    <col min="5" max="5" width="2.44140625" style="1" customWidth="1"/>
    <col min="6" max="16384" width="11.44140625" style="1"/>
  </cols>
  <sheetData>
    <row r="1" spans="2:4" x14ac:dyDescent="0.2">
      <c r="B1" s="24"/>
      <c r="C1" s="24"/>
      <c r="D1" s="24"/>
    </row>
    <row r="2" spans="2:4" ht="12" x14ac:dyDescent="0.25">
      <c r="B2" s="21" t="s">
        <v>13</v>
      </c>
      <c r="C2" s="20" t="s">
        <v>12</v>
      </c>
    </row>
    <row r="3" spans="2:4" x14ac:dyDescent="0.2">
      <c r="B3" s="5" t="s">
        <v>0</v>
      </c>
      <c r="C3" s="3">
        <v>45</v>
      </c>
    </row>
    <row r="4" spans="2:4" x14ac:dyDescent="0.2">
      <c r="B4" s="5" t="s">
        <v>1</v>
      </c>
      <c r="C4" s="3">
        <v>24</v>
      </c>
    </row>
    <row r="5" spans="2:4" x14ac:dyDescent="0.2">
      <c r="B5" s="5" t="s">
        <v>2</v>
      </c>
      <c r="C5" s="3">
        <v>56</v>
      </c>
    </row>
    <row r="6" spans="2:4" x14ac:dyDescent="0.2">
      <c r="B6" s="5" t="s">
        <v>3</v>
      </c>
      <c r="C6" s="3">
        <v>125</v>
      </c>
    </row>
    <row r="7" spans="2:4" x14ac:dyDescent="0.2">
      <c r="B7" s="5" t="s">
        <v>4</v>
      </c>
      <c r="C7" s="3">
        <v>38456</v>
      </c>
    </row>
    <row r="8" spans="2:4" x14ac:dyDescent="0.2">
      <c r="B8" s="5" t="s">
        <v>5</v>
      </c>
      <c r="C8" s="3">
        <v>196</v>
      </c>
    </row>
    <row r="9" spans="2:4" x14ac:dyDescent="0.2">
      <c r="B9" s="4" t="s">
        <v>8</v>
      </c>
      <c r="C9" s="3">
        <f>Verkaufspreis-Variable_Stückkosten</f>
        <v>71</v>
      </c>
    </row>
    <row r="11" spans="2:4" ht="12" customHeight="1" x14ac:dyDescent="0.2">
      <c r="B11" s="2" t="s">
        <v>9</v>
      </c>
      <c r="C11" s="2">
        <v>0</v>
      </c>
      <c r="D11" s="2">
        <v>1000</v>
      </c>
    </row>
    <row r="12" spans="2:4" x14ac:dyDescent="0.2">
      <c r="B12" s="2" t="s">
        <v>7</v>
      </c>
      <c r="C12" s="3">
        <f>Verkaufspreis*Menge</f>
        <v>0</v>
      </c>
      <c r="D12" s="3">
        <f>Verkaufspreis*Menge</f>
        <v>196000</v>
      </c>
    </row>
    <row r="13" spans="2:4" ht="12" customHeight="1" x14ac:dyDescent="0.2">
      <c r="B13" s="2" t="s">
        <v>10</v>
      </c>
      <c r="C13" s="3">
        <f>Variable_Stückkosten*Menge</f>
        <v>0</v>
      </c>
      <c r="D13" s="3">
        <f>Variable_Stückkosten*Menge</f>
        <v>125000</v>
      </c>
    </row>
    <row r="14" spans="2:4" x14ac:dyDescent="0.2">
      <c r="B14" s="2" t="s">
        <v>6</v>
      </c>
      <c r="C14" s="3">
        <f>Umsatzerlöse-Variable_Kosten</f>
        <v>0</v>
      </c>
      <c r="D14" s="3">
        <f>Umsatzerlöse-Variable_Kosten</f>
        <v>71000</v>
      </c>
    </row>
    <row r="15" spans="2:4" x14ac:dyDescent="0.2">
      <c r="B15" s="2" t="s">
        <v>4</v>
      </c>
      <c r="C15" s="3">
        <f>Fixe_Kosten</f>
        <v>38456</v>
      </c>
      <c r="D15" s="3">
        <f>Fixe_Kosten</f>
        <v>38456</v>
      </c>
    </row>
    <row r="16" spans="2:4" x14ac:dyDescent="0.2">
      <c r="B16" s="2" t="s">
        <v>11</v>
      </c>
      <c r="C16" s="3">
        <f>Variable_Kosten+Fixe_Kosten</f>
        <v>38456</v>
      </c>
      <c r="D16" s="3">
        <f>Variable_Kosten+Fixe_Kosten</f>
        <v>163456</v>
      </c>
    </row>
    <row r="18" spans="2:3" x14ac:dyDescent="0.2">
      <c r="B18" s="2" t="s">
        <v>23</v>
      </c>
      <c r="C18" s="2">
        <f>ROUND(Fixe_Kosten/Deckungsbeitrag,0)</f>
        <v>542</v>
      </c>
    </row>
    <row r="19" spans="2:3" x14ac:dyDescent="0.2">
      <c r="B19" s="2" t="s">
        <v>7</v>
      </c>
      <c r="C19" s="3">
        <f>Gewinnschwelle*Verkaufspreis</f>
        <v>106232</v>
      </c>
    </row>
  </sheetData>
  <mergeCells count="1">
    <mergeCell ref="B1:D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ScrollBar1">
          <controlPr defaultSize="0" autoLine="0" autoPict="0" linkedCell="Verkaufspreis" r:id="rId5">
            <anchor moveWithCells="1">
              <from>
                <xdr:col>3</xdr:col>
                <xdr:colOff>60960</xdr:colOff>
                <xdr:row>7</xdr:row>
                <xdr:rowOff>0</xdr:rowOff>
              </from>
              <to>
                <xdr:col>4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27" r:id="rId4" name="ScrollBar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11</vt:i4>
      </vt:variant>
    </vt:vector>
  </HeadingPairs>
  <TitlesOfParts>
    <vt:vector size="14" baseType="lpstr">
      <vt:lpstr>Cover</vt:lpstr>
      <vt:lpstr>Quelldaten</vt:lpstr>
      <vt:lpstr>Break-Even-Analyse</vt:lpstr>
      <vt:lpstr>Deckungsbeitrag</vt:lpstr>
      <vt:lpstr>Fertigungslöhne</vt:lpstr>
      <vt:lpstr>Fertigungsmaterial</vt:lpstr>
      <vt:lpstr>Fixe_Kosten</vt:lpstr>
      <vt:lpstr>Gewinnschwelle</vt:lpstr>
      <vt:lpstr>Menge</vt:lpstr>
      <vt:lpstr>Umsatzerlöse</vt:lpstr>
      <vt:lpstr>Variable_Gemeinkosten</vt:lpstr>
      <vt:lpstr>Variable_Kosten</vt:lpstr>
      <vt:lpstr>Variable_Stückkosten</vt:lpstr>
      <vt:lpstr>Verkaufspreis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Wagner</dc:creator>
  <cp:lastModifiedBy>Harald Nahrstedt</cp:lastModifiedBy>
  <dcterms:created xsi:type="dcterms:W3CDTF">2007-09-11T14:21:24Z</dcterms:created>
  <dcterms:modified xsi:type="dcterms:W3CDTF">2026-05-16T21:59:00Z</dcterms:modified>
</cp:coreProperties>
</file>