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92BDB4AA-61B6-420B-A275-BB07A2F5687C}" xr6:coauthVersionLast="47" xr6:coauthVersionMax="47" xr10:uidLastSave="{00000000-0000-0000-0000-000000000000}"/>
  <bookViews>
    <workbookView xWindow="-21720" yWindow="-6525" windowWidth="21840" windowHeight="13140" xr2:uid="{4A31628B-CBAD-4A9A-B429-7FD99AC1EA3C}"/>
  </bookViews>
  <sheets>
    <sheet name="Cover" sheetId="2" r:id="rId1"/>
    <sheet name="Tilgungsplan" sheetId="1" r:id="rId2"/>
  </sheets>
  <externalReferences>
    <externalReference r:id="rId3"/>
  </externalReferences>
  <definedNames>
    <definedName name="Anfangskapital">Tilgungsplan!$C$1</definedName>
    <definedName name="Endkapital">Tilgungsplan!$C$2</definedName>
    <definedName name="gelegentlich">[1]Marktanalyse!$C$2:$C$8</definedName>
    <definedName name="intensiv">[1]Marktanalyse!$B$2:$B$8</definedName>
    <definedName name="Laufzeit">Tilgungsplan!$C$4</definedName>
    <definedName name="selten">[1]Marktanalyse!$D$2:$D$8</definedName>
    <definedName name="Tilgung">Tilgungsplan!$C$5</definedName>
    <definedName name="Zinssatz">Tilgungsplan!$C$3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9" i="1"/>
  <c r="D8" i="1"/>
  <c r="B8" i="1"/>
  <c r="C8" i="1" s="1"/>
  <c r="F8" i="1" l="1"/>
  <c r="B9" i="1" s="1"/>
  <c r="C9" i="1" s="1"/>
  <c r="E9" i="1" s="1"/>
  <c r="E8" i="1"/>
  <c r="F9" i="1" l="1"/>
  <c r="B10" i="1" s="1"/>
  <c r="C10" i="1" s="1"/>
  <c r="E10" i="1" s="1"/>
  <c r="F10" i="1"/>
  <c r="B11" i="1" s="1"/>
  <c r="C11" i="1" l="1"/>
  <c r="E11" i="1" s="1"/>
  <c r="F11" i="1"/>
  <c r="B12" i="1" s="1"/>
  <c r="C12" i="1" l="1"/>
  <c r="E12" i="1" s="1"/>
  <c r="F12" i="1"/>
  <c r="B13" i="1" s="1"/>
  <c r="C13" i="1" l="1"/>
  <c r="E13" i="1" s="1"/>
  <c r="F13" i="1"/>
</calcChain>
</file>

<file path=xl/sharedStrings.xml><?xml version="1.0" encoding="utf-8"?>
<sst xmlns="http://schemas.openxmlformats.org/spreadsheetml/2006/main" count="26" uniqueCount="23">
  <si>
    <t>Anfangskapital</t>
  </si>
  <si>
    <t>Endkapital</t>
  </si>
  <si>
    <t>Zinssatz</t>
  </si>
  <si>
    <t>Laufzeit</t>
  </si>
  <si>
    <t>Tilgungsbetrag</t>
  </si>
  <si>
    <t>Jahr</t>
  </si>
  <si>
    <t>Zinsen</t>
  </si>
  <si>
    <t>Tilgung</t>
  </si>
  <si>
    <t>Annuität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</si>
  <si>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</si>
  <si>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</si>
  <si>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</si>
  <si>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</si>
  <si>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</si>
  <si>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</si>
  <si>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</si>
  <si>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Zielwertsuche</t>
  </si>
  <si>
    <t>am Beispiel eines Tilgungsplans</t>
  </si>
  <si>
    <t>Excel in Perfektion</t>
  </si>
  <si>
    <t>Entscheidungen treffen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</si>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</sst>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&quot; Jahre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34FDCFCA-EBD9-4E07-A888-B155DF69DC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Zins- und Tilgungsbeträge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Zinsen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Tilgungsplan!$C$8:$C$13</c:f>
              <c:numCache>
                <c:formatCode>#,##0.00\ "€"</c:formatCode>
                <c:ptCount val="6"/>
                <c:pt idx="0">
                  <c:v>6000</c:v>
                </c:pt>
                <c:pt idx="1">
                  <c:v>5000</c:v>
                </c:pt>
                <c:pt idx="2">
                  <c:v>4000.0000000000005</c:v>
                </c:pt>
                <c:pt idx="3">
                  <c:v>3000.0000000000009</c:v>
                </c:pt>
                <c:pt idx="4">
                  <c:v>2000.0000000000011</c:v>
                </c:pt>
                <c:pt idx="5">
                  <c:v>1000.0000000000013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F-4A05-8D46-E614D1D00C6A}"/>
            </c:ext>
          </c:extLst>
        </c:ser>
        <c:ser>
          <c:idx val="1"/>
          <c:order val="1"/>
          <c:tx>
            <c:v>Tilgung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Tilgungsplan!$D$8:$D$13</c:f>
              <c:numCache>
                <c:formatCode>General</c:formatCode>
                <c:ptCount val="6"/>
                <c:pt idx="0">
                  <c:v>13333.333333333332</c:v>
                </c:pt>
                <c:pt idx="1">
                  <c:v>13333.333333333332</c:v>
                </c:pt>
                <c:pt idx="2">
                  <c:v>13333.333333333332</c:v>
                </c:pt>
                <c:pt idx="3">
                  <c:v>13333.333333333332</c:v>
                </c:pt>
                <c:pt idx="4">
                  <c:v>13333.333333333332</c:v>
                </c:pt>
                <c:pt idx="5">
                  <c:v>13333.333333333332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F-4A05-8D46-E614D1D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948784"/>
        <c:axId val="449954688"/>
      </c:barChart>
      <c:catAx>
        <c:axId val="449948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954688"/>
        <c:crosses val="autoZero"/>
        <c:auto val="1"/>
        <c:lblAlgn val="ctr"/>
        <c:lblOffset val="100"/>
        <c:noMultiLvlLbl val="0"/>
      </c:catAx>
      <c:valAx>
        <c:axId val="44995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94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17</xdr:row>
      <xdr:rowOff>104775</xdr:rowOff>
    </xdr:from>
    <xdr:to>
      <xdr:col>7</xdr:col>
      <xdr:colOff>676275</xdr:colOff>
      <xdr:row>31</xdr:row>
      <xdr:rowOff>180975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38028BE-B65F-4838-BC2B-63E8733B97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C06C-E9D5-4C02-B022-12D032D0E30E}">
  <sheetPr codeName="Tabelle2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6" customWidth="1"/>
    <col min="2" max="2" width="23.109375" style="6" customWidth="1"/>
    <col min="3" max="3" width="53.44140625" style="6" customWidth="1"/>
    <col min="4" max="16384" width="11.44140625" style="6"/>
  </cols>
  <sheetData>
    <row r="2" spans="2:3" x14ac:dyDescent="0.3">
      <c r="B2" s="4"/>
      <c r="C2" s="5"/>
    </row>
    <row r="3" spans="2:3" x14ac:dyDescent="0.3">
      <c r="B3" s="4" t="s">
        <v>18</v>
      </c>
      <c r="C3" s="5"/>
    </row>
    <row r="4" spans="2:3" x14ac:dyDescent="0.3">
      <c r="B4" s="4" t="s">
        <v>12</v>
      </c>
      <c r="C4" s="5"/>
    </row>
    <row r="5" spans="2:3" x14ac:dyDescent="0.3">
      <c r="B5" s="7"/>
      <c r="C5" s="5"/>
    </row>
    <row r="6" spans="2:3" x14ac:dyDescent="0.3">
      <c r="B6" s="7"/>
      <c r="C6" s="5"/>
    </row>
    <row r="7" spans="2:3" x14ac:dyDescent="0.3">
      <c r="B7" s="8" t="s">
        <v>9</v>
      </c>
      <c r="C7" s="9">
        <v>14</v>
      </c>
    </row>
    <row r="8" spans="2:3" x14ac:dyDescent="0.3">
      <c r="B8" s="8" t="s">
        <v>10</v>
      </c>
      <c r="C8" s="10" t="s">
        <v>19</v>
      </c>
    </row>
    <row r="9" spans="2:3" x14ac:dyDescent="0.3">
      <c r="B9" s="8"/>
      <c r="C9" s="11"/>
    </row>
    <row r="10" spans="2:3" x14ac:dyDescent="0.3">
      <c r="B10" s="8" t="s">
        <v>11</v>
      </c>
      <c r="C10" s="11" t="s">
        <v>16</v>
      </c>
    </row>
    <row r="11" spans="2:3" x14ac:dyDescent="0.3">
      <c r="B11" s="8"/>
      <c r="C11" s="11" t="s">
        <v>17</v>
      </c>
    </row>
    <row r="12" spans="2:3" x14ac:dyDescent="0.3">
      <c r="B12" s="8"/>
      <c r="C12" s="11" t="s">
        <v>12</v>
      </c>
    </row>
    <row r="13" spans="2:3" x14ac:dyDescent="0.3">
      <c r="B13" s="8"/>
      <c r="C13" s="11"/>
    </row>
    <row r="14" spans="2:3" x14ac:dyDescent="0.3">
      <c r="B14" s="8"/>
      <c r="C14" s="11"/>
    </row>
    <row r="15" spans="2:3" x14ac:dyDescent="0.3">
      <c r="B15" s="8"/>
      <c r="C15" s="11"/>
    </row>
    <row r="16" spans="2:3" x14ac:dyDescent="0.3">
      <c r="B16" s="8"/>
      <c r="C16" s="11"/>
    </row>
    <row r="17" spans="2:3" x14ac:dyDescent="0.3">
      <c r="B17" s="8"/>
      <c r="C17" s="11"/>
    </row>
    <row r="18" spans="2:3" x14ac:dyDescent="0.3">
      <c r="B18" s="8" t="s">
        <v>15</v>
      </c>
      <c r="C18" s="17" t="s">
        <v>22</v>
      </c>
    </row>
    <row r="19" spans="2:3" x14ac:dyDescent="0.3">
      <c r="B19" s="8" t="s">
        <v>13</v>
      </c>
      <c r="C19" s="11" t="s">
        <v>14</v>
      </c>
    </row>
    <row r="20" spans="2:3" x14ac:dyDescent="0.3">
      <c r="B20" s="8" t="s">
        <v>20</v>
      </c>
      <c r="C20" s="12">
        <v>45083</v>
      </c>
    </row>
    <row r="21" spans="2:3" x14ac:dyDescent="0.3">
      <c r="B21" s="13"/>
      <c r="C21" s="14"/>
    </row>
    <row r="22" spans="2:3" x14ac:dyDescent="0.3">
      <c r="B22" s="15"/>
      <c r="C22" s="5"/>
    </row>
    <row r="23" spans="2:3" x14ac:dyDescent="0.3">
      <c r="B23" s="15" t="s">
        <v>21</v>
      </c>
      <c r="C23" s="5"/>
    </row>
    <row r="24" spans="2:3" x14ac:dyDescent="0.3">
      <c r="B24" s="16"/>
      <c r="C24" s="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EFF2-E89D-444A-B738-5CCF07DEB765}">
  <sheetPr codeName="Tabelle1"/>
  <dimension ref="A1:F13"/>
  <sheetViews>
    <sheetView workbookViewId="0">
      <selection activeCell="J36" sqref="J36"/>
    </sheetView>
  </sheetViews>
  <sheetFormatPr baseColWidth="10" defaultRowHeight="14.4" x14ac:dyDescent="0.3"/>
  <cols>
    <col min="1" max="1" width="5" customWidth="1"/>
    <col min="2" max="2" width="14.109375" bestFit="1" customWidth="1"/>
  </cols>
  <sheetData>
    <row r="1" spans="1:6" x14ac:dyDescent="0.3">
      <c r="A1" t="s">
        <v>0</v>
      </c>
      <c r="C1" s="2">
        <v>80000</v>
      </c>
    </row>
    <row r="2" spans="1:6" x14ac:dyDescent="0.3">
      <c r="A2" t="s">
        <v>1</v>
      </c>
      <c r="C2" s="2">
        <v>0</v>
      </c>
    </row>
    <row r="3" spans="1:6" x14ac:dyDescent="0.3">
      <c r="A3" t="s">
        <v>2</v>
      </c>
      <c r="C3" s="1">
        <v>7.4999999999999997E-2</v>
      </c>
    </row>
    <row r="4" spans="1:6" x14ac:dyDescent="0.3">
      <c r="A4" t="s">
        <v>3</v>
      </c>
      <c r="C4" s="3">
        <v>6</v>
      </c>
    </row>
    <row r="5" spans="1:6" x14ac:dyDescent="0.3">
      <c r="A5" t="s">
        <v>4</v>
      </c>
      <c r="C5" s="2">
        <v>13333.333333333332</v>
      </c>
    </row>
    <row r="7" spans="1:6" x14ac:dyDescent="0.3">
      <c r="A7" t="s">
        <v>5</v>
      </c>
      <c r="B7" t="s">
        <v>0</v>
      </c>
      <c r="C7" t="s">
        <v>6</v>
      </c>
      <c r="D7" t="s">
        <v>7</v>
      </c>
      <c r="E7" t="s">
        <v>8</v>
      </c>
      <c r="F7" t="s">
        <v>1</v>
      </c>
    </row>
    <row r="8" spans="1:6" x14ac:dyDescent="0.3">
      <c r="A8">
        <v>1</v>
      </c>
      <c r="B8" s="2">
        <f>Anfangskapital</f>
        <v>80000</v>
      </c>
      <c r="C8" s="2">
        <f t="shared" ref="C8:C13" si="0">B8*Zinssatz</f>
        <v>6000</v>
      </c>
      <c r="D8">
        <f t="shared" ref="D8:D13" si="1">Tilgung</f>
        <v>13333.333333333332</v>
      </c>
      <c r="E8" s="2">
        <f>C8+D8</f>
        <v>19333.333333333332</v>
      </c>
      <c r="F8" s="2">
        <f>B8-D8</f>
        <v>66666.666666666672</v>
      </c>
    </row>
    <row r="9" spans="1:6" x14ac:dyDescent="0.3">
      <c r="A9">
        <v>2</v>
      </c>
      <c r="B9" s="2">
        <f>F8</f>
        <v>66666.666666666672</v>
      </c>
      <c r="C9" s="2">
        <f t="shared" si="0"/>
        <v>5000</v>
      </c>
      <c r="D9">
        <f t="shared" si="1"/>
        <v>13333.333333333332</v>
      </c>
      <c r="E9" s="2">
        <f>C9+D9</f>
        <v>18333.333333333332</v>
      </c>
      <c r="F9" s="2">
        <f>B9-D9</f>
        <v>53333.333333333343</v>
      </c>
    </row>
    <row r="10" spans="1:6" x14ac:dyDescent="0.3">
      <c r="A10">
        <v>3</v>
      </c>
      <c r="B10" s="2">
        <f t="shared" ref="B10:B13" si="2">F9</f>
        <v>53333.333333333343</v>
      </c>
      <c r="C10" s="2">
        <f t="shared" si="0"/>
        <v>4000.0000000000005</v>
      </c>
      <c r="D10">
        <f t="shared" si="1"/>
        <v>13333.333333333332</v>
      </c>
      <c r="E10" s="2">
        <f t="shared" ref="E10:E13" si="3">C10+D10</f>
        <v>17333.333333333332</v>
      </c>
      <c r="F10" s="2">
        <f t="shared" ref="F10:F13" si="4">B10-D10</f>
        <v>40000.000000000015</v>
      </c>
    </row>
    <row r="11" spans="1:6" x14ac:dyDescent="0.3">
      <c r="A11">
        <v>4</v>
      </c>
      <c r="B11" s="2">
        <f t="shared" si="2"/>
        <v>40000.000000000015</v>
      </c>
      <c r="C11" s="2">
        <f t="shared" si="0"/>
        <v>3000.0000000000009</v>
      </c>
      <c r="D11">
        <f t="shared" si="1"/>
        <v>13333.333333333332</v>
      </c>
      <c r="E11" s="2">
        <f t="shared" si="3"/>
        <v>16333.333333333332</v>
      </c>
      <c r="F11" s="2">
        <f t="shared" si="4"/>
        <v>26666.666666666682</v>
      </c>
    </row>
    <row r="12" spans="1:6" x14ac:dyDescent="0.3">
      <c r="A12">
        <v>5</v>
      </c>
      <c r="B12" s="2">
        <f t="shared" si="2"/>
        <v>26666.666666666682</v>
      </c>
      <c r="C12" s="2">
        <f t="shared" si="0"/>
        <v>2000.0000000000011</v>
      </c>
      <c r="D12">
        <f t="shared" si="1"/>
        <v>13333.333333333332</v>
      </c>
      <c r="E12" s="2">
        <f t="shared" si="3"/>
        <v>15333.333333333334</v>
      </c>
      <c r="F12" s="2">
        <f t="shared" si="4"/>
        <v>13333.33333333335</v>
      </c>
    </row>
    <row r="13" spans="1:6" x14ac:dyDescent="0.3">
      <c r="A13">
        <v>6</v>
      </c>
      <c r="B13" s="2">
        <f t="shared" si="2"/>
        <v>13333.33333333335</v>
      </c>
      <c r="C13" s="2">
        <f t="shared" si="0"/>
        <v>1000.0000000000013</v>
      </c>
      <c r="D13">
        <f t="shared" si="1"/>
        <v>13333.333333333332</v>
      </c>
      <c r="E13" s="2">
        <f t="shared" si="3"/>
        <v>14333.333333333334</v>
      </c>
      <c r="F13" s="2">
        <f t="shared" si="4"/>
        <v>1.8189894035458565E-11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Tilgungsplan</vt:lpstr>
      <vt:lpstr>Anfangskapital</vt:lpstr>
      <vt:lpstr>Endkapital</vt:lpstr>
      <vt:lpstr>Laufzeit</vt:lpstr>
      <vt:lpstr>Tilgung</vt:lpstr>
      <vt:lpstr>Zinssatz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2018-09-27T06:04:45Z</dcterms:created>
  <dcterms:modified xsi:type="dcterms:W3CDTF">2023-06-06T18:45:12Z</dcterms:modified>
</cp:coreProperties>
</file>